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ogen\Desktop\a iz edija\Izvještaji 1-3 2022\Novi obrazac\"/>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E284" i="9"/>
  <c r="B284" i="9"/>
  <c r="H283" i="9"/>
  <c r="G283" i="9"/>
  <c r="F283" i="9"/>
  <c r="E283" i="9"/>
  <c r="B283" i="9" s="1"/>
  <c r="F282" i="9"/>
  <c r="H281" i="9"/>
  <c r="G281" i="9"/>
  <c r="E281" i="9" s="1"/>
  <c r="B281" i="9" s="1"/>
  <c r="F281" i="9"/>
  <c r="H280" i="9"/>
  <c r="G280" i="9"/>
  <c r="E280" i="9" s="1"/>
  <c r="B280" i="9" s="1"/>
  <c r="F280" i="9"/>
  <c r="H279" i="9"/>
  <c r="G279" i="9"/>
  <c r="E279" i="9" s="1"/>
  <c r="B279" i="9" s="1"/>
  <c r="F279" i="9"/>
  <c r="F278" i="9"/>
  <c r="F277" i="9"/>
  <c r="F276" i="9"/>
  <c r="L274" i="9"/>
  <c r="F274" i="9" s="1"/>
  <c r="H274" i="9"/>
  <c r="I273" i="9"/>
  <c r="H273" i="9"/>
  <c r="E273" i="9" s="1"/>
  <c r="B273" i="9" s="1"/>
  <c r="F273" i="9"/>
  <c r="E272" i="9"/>
  <c r="M271" i="9"/>
  <c r="L271" i="9"/>
  <c r="F271" i="9" s="1"/>
  <c r="B271" i="9" s="1"/>
  <c r="E271" i="9"/>
  <c r="M270" i="9"/>
  <c r="F270" i="9" s="1"/>
  <c r="B270" i="9" s="1"/>
  <c r="L270" i="9"/>
  <c r="E270" i="9"/>
  <c r="M269" i="9"/>
  <c r="L269" i="9"/>
  <c r="F269" i="9"/>
  <c r="E269" i="9"/>
  <c r="B269" i="9" s="1"/>
  <c r="M268" i="9"/>
  <c r="F268" i="9" s="1"/>
  <c r="B268" i="9" s="1"/>
  <c r="L268" i="9"/>
  <c r="E268" i="9"/>
  <c r="M267" i="9"/>
  <c r="L267" i="9"/>
  <c r="F267" i="9" s="1"/>
  <c r="E267" i="9"/>
  <c r="B267" i="9" s="1"/>
  <c r="M266" i="9"/>
  <c r="L266" i="9"/>
  <c r="F266" i="9"/>
  <c r="E266" i="9"/>
  <c r="B266" i="9" s="1"/>
  <c r="M265" i="9"/>
  <c r="L265" i="9"/>
  <c r="F265" i="9" s="1"/>
  <c r="E265" i="9"/>
  <c r="M264" i="9"/>
  <c r="L264" i="9"/>
  <c r="F264" i="9" s="1"/>
  <c r="B264" i="9" s="1"/>
  <c r="E264" i="9"/>
  <c r="M263" i="9"/>
  <c r="L263" i="9"/>
  <c r="E263" i="9"/>
  <c r="M262" i="9"/>
  <c r="F262" i="9" s="1"/>
  <c r="B262" i="9" s="1"/>
  <c r="L262" i="9"/>
  <c r="E262" i="9"/>
  <c r="M261" i="9"/>
  <c r="L261" i="9"/>
  <c r="F261" i="9"/>
  <c r="E261" i="9"/>
  <c r="B261" i="9" s="1"/>
  <c r="M260" i="9"/>
  <c r="F260" i="9" s="1"/>
  <c r="B260" i="9" s="1"/>
  <c r="L260" i="9"/>
  <c r="E260" i="9"/>
  <c r="M259" i="9"/>
  <c r="L259" i="9"/>
  <c r="F259" i="9" s="1"/>
  <c r="E259" i="9"/>
  <c r="B259" i="9" s="1"/>
  <c r="M258" i="9"/>
  <c r="L258" i="9"/>
  <c r="F258" i="9"/>
  <c r="E258" i="9"/>
  <c r="B258" i="9" s="1"/>
  <c r="M257" i="9"/>
  <c r="L257" i="9"/>
  <c r="F257" i="9" s="1"/>
  <c r="E257" i="9"/>
  <c r="M256" i="9"/>
  <c r="L256" i="9"/>
  <c r="F256" i="9" s="1"/>
  <c r="B256" i="9" s="1"/>
  <c r="E256" i="9"/>
  <c r="M255" i="9"/>
  <c r="L255" i="9"/>
  <c r="E255" i="9"/>
  <c r="M254" i="9"/>
  <c r="F254" i="9" s="1"/>
  <c r="B254" i="9" s="1"/>
  <c r="L254" i="9"/>
  <c r="E254" i="9"/>
  <c r="M253" i="9"/>
  <c r="L253" i="9"/>
  <c r="F253" i="9"/>
  <c r="E253" i="9"/>
  <c r="B253" i="9" s="1"/>
  <c r="M252" i="9"/>
  <c r="L252" i="9"/>
  <c r="F252" i="9"/>
  <c r="E252" i="9"/>
  <c r="B252" i="9"/>
  <c r="M251" i="9"/>
  <c r="L251" i="9"/>
  <c r="F251" i="9" s="1"/>
  <c r="E251" i="9"/>
  <c r="B251" i="9" s="1"/>
  <c r="M250" i="9"/>
  <c r="L250" i="9"/>
  <c r="F250" i="9"/>
  <c r="E250" i="9"/>
  <c r="B250" i="9" s="1"/>
  <c r="M249" i="9"/>
  <c r="L249" i="9"/>
  <c r="F249" i="9" s="1"/>
  <c r="E249" i="9"/>
  <c r="M248" i="9"/>
  <c r="L248" i="9"/>
  <c r="F248" i="9" s="1"/>
  <c r="B248" i="9" s="1"/>
  <c r="E248" i="9"/>
  <c r="M247" i="9"/>
  <c r="L247" i="9"/>
  <c r="E247" i="9"/>
  <c r="M246" i="9"/>
  <c r="F246" i="9" s="1"/>
  <c r="B246" i="9" s="1"/>
  <c r="L246" i="9"/>
  <c r="E246" i="9"/>
  <c r="M245" i="9"/>
  <c r="L245" i="9"/>
  <c r="F245" i="9"/>
  <c r="E245" i="9"/>
  <c r="B245" i="9" s="1"/>
  <c r="M244" i="9"/>
  <c r="F244" i="9" s="1"/>
  <c r="B244" i="9" s="1"/>
  <c r="L244" i="9"/>
  <c r="E244" i="9"/>
  <c r="M243" i="9"/>
  <c r="L243" i="9"/>
  <c r="F243" i="9" s="1"/>
  <c r="E243" i="9"/>
  <c r="B243" i="9" s="1"/>
  <c r="M242" i="9"/>
  <c r="L242" i="9"/>
  <c r="F242" i="9"/>
  <c r="E242" i="9"/>
  <c r="B242" i="9" s="1"/>
  <c r="M241" i="9"/>
  <c r="L241" i="9"/>
  <c r="F241" i="9" s="1"/>
  <c r="E241" i="9"/>
  <c r="M240" i="9"/>
  <c r="L240" i="9"/>
  <c r="F240" i="9" s="1"/>
  <c r="B240" i="9" s="1"/>
  <c r="E240" i="9"/>
  <c r="M239" i="9"/>
  <c r="L239" i="9"/>
  <c r="E239" i="9"/>
  <c r="M238" i="9"/>
  <c r="F238" i="9" s="1"/>
  <c r="B238" i="9" s="1"/>
  <c r="L238" i="9"/>
  <c r="E238" i="9"/>
  <c r="M237" i="9"/>
  <c r="L237" i="9"/>
  <c r="F237" i="9"/>
  <c r="E237" i="9"/>
  <c r="B237" i="9" s="1"/>
  <c r="M236" i="9"/>
  <c r="L236" i="9"/>
  <c r="F236" i="9"/>
  <c r="B236" i="9" s="1"/>
  <c r="E236" i="9"/>
  <c r="M235" i="9"/>
  <c r="L235" i="9"/>
  <c r="F235" i="9" s="1"/>
  <c r="E235" i="9"/>
  <c r="B235" i="9" s="1"/>
  <c r="M234" i="9"/>
  <c r="L234" i="9"/>
  <c r="F234" i="9"/>
  <c r="B234" i="9" s="1"/>
  <c r="E234" i="9"/>
  <c r="M233" i="9"/>
  <c r="L233" i="9"/>
  <c r="F233" i="9" s="1"/>
  <c r="E233" i="9"/>
  <c r="M232" i="9"/>
  <c r="L232" i="9"/>
  <c r="F232" i="9" s="1"/>
  <c r="B232" i="9" s="1"/>
  <c r="E232" i="9"/>
  <c r="M231" i="9"/>
  <c r="L231" i="9"/>
  <c r="E231" i="9"/>
  <c r="M230" i="9"/>
  <c r="F230" i="9" s="1"/>
  <c r="B230" i="9" s="1"/>
  <c r="L230" i="9"/>
  <c r="E230" i="9"/>
  <c r="M229" i="9"/>
  <c r="L229" i="9"/>
  <c r="F229" i="9"/>
  <c r="E229" i="9"/>
  <c r="B229" i="9" s="1"/>
  <c r="M228" i="9"/>
  <c r="L228" i="9"/>
  <c r="F228" i="9" s="1"/>
  <c r="B228" i="9" s="1"/>
  <c r="E228" i="9"/>
  <c r="M227" i="9"/>
  <c r="L227" i="9"/>
  <c r="F227" i="9" s="1"/>
  <c r="E227" i="9"/>
  <c r="B227" i="9" s="1"/>
  <c r="M226" i="9"/>
  <c r="L226" i="9"/>
  <c r="E226" i="9"/>
  <c r="H225" i="9"/>
  <c r="G225" i="9"/>
  <c r="F225" i="9"/>
  <c r="M224" i="9"/>
  <c r="L224" i="9"/>
  <c r="F224" i="9" s="1"/>
  <c r="B224" i="9" s="1"/>
  <c r="E224" i="9"/>
  <c r="M223" i="9"/>
  <c r="L223" i="9"/>
  <c r="E223" i="9"/>
  <c r="M222" i="9"/>
  <c r="L222" i="9"/>
  <c r="E222" i="9"/>
  <c r="M221" i="9"/>
  <c r="L221" i="9"/>
  <c r="E221" i="9"/>
  <c r="M220" i="9"/>
  <c r="L220" i="9"/>
  <c r="F220" i="9" s="1"/>
  <c r="B220" i="9" s="1"/>
  <c r="E220" i="9"/>
  <c r="M219" i="9"/>
  <c r="L219" i="9"/>
  <c r="E219" i="9"/>
  <c r="M218" i="9"/>
  <c r="L218" i="9"/>
  <c r="F218" i="9"/>
  <c r="B218" i="9" s="1"/>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H151" i="9"/>
  <c r="G151" i="9"/>
  <c r="E151" i="9" s="1"/>
  <c r="F151" i="9"/>
  <c r="B151" i="9"/>
  <c r="H150" i="9"/>
  <c r="G150" i="9"/>
  <c r="F150" i="9"/>
  <c r="E150" i="9"/>
  <c r="B150" i="9" s="1"/>
  <c r="H149" i="9"/>
  <c r="E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F142" i="9"/>
  <c r="H141" i="9"/>
  <c r="G141" i="9"/>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G135" i="9"/>
  <c r="F135" i="9"/>
  <c r="H134" i="9"/>
  <c r="G134" i="9"/>
  <c r="E134" i="9" s="1"/>
  <c r="B134" i="9" s="1"/>
  <c r="F134" i="9"/>
  <c r="H133" i="9"/>
  <c r="G133" i="9"/>
  <c r="F133" i="9"/>
  <c r="H132" i="9"/>
  <c r="G132" i="9"/>
  <c r="F132" i="9"/>
  <c r="E132" i="9"/>
  <c r="B132" i="9" s="1"/>
  <c r="H131" i="9"/>
  <c r="E131" i="9" s="1"/>
  <c r="B131" i="9" s="1"/>
  <c r="G131" i="9"/>
  <c r="F131" i="9"/>
  <c r="H130" i="9"/>
  <c r="G130" i="9"/>
  <c r="E130" i="9" s="1"/>
  <c r="B130" i="9" s="1"/>
  <c r="F130" i="9"/>
  <c r="H129" i="9"/>
  <c r="G129" i="9"/>
  <c r="F129" i="9"/>
  <c r="H128" i="9"/>
  <c r="G128" i="9"/>
  <c r="F128" i="9"/>
  <c r="E128" i="9"/>
  <c r="B128" i="9" s="1"/>
  <c r="H127" i="9"/>
  <c r="E127" i="9" s="1"/>
  <c r="G127" i="9"/>
  <c r="F127" i="9"/>
  <c r="H126" i="9"/>
  <c r="G126" i="9"/>
  <c r="E126" i="9" s="1"/>
  <c r="B126" i="9" s="1"/>
  <c r="F126" i="9"/>
  <c r="H125" i="9"/>
  <c r="G125" i="9"/>
  <c r="F125" i="9"/>
  <c r="H124" i="9"/>
  <c r="G124" i="9"/>
  <c r="E124" i="9" s="1"/>
  <c r="B124" i="9" s="1"/>
  <c r="F124" i="9"/>
  <c r="H123" i="9"/>
  <c r="E123" i="9" s="1"/>
  <c r="B123" i="9" s="1"/>
  <c r="G123" i="9"/>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H68" i="9"/>
  <c r="G68" i="9"/>
  <c r="F68" i="9"/>
  <c r="H67" i="9"/>
  <c r="G67" i="9"/>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H52" i="9"/>
  <c r="G52" i="9"/>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H45" i="9"/>
  <c r="E45" i="9" s="1"/>
  <c r="B45" i="9" s="1"/>
  <c r="G45" i="9"/>
  <c r="F45" i="9"/>
  <c r="H44" i="9"/>
  <c r="G44" i="9"/>
  <c r="F44" i="9"/>
  <c r="H43" i="9"/>
  <c r="G43" i="9"/>
  <c r="F43" i="9"/>
  <c r="H42" i="9"/>
  <c r="G42" i="9"/>
  <c r="F42" i="9"/>
  <c r="E42" i="9"/>
  <c r="B42" i="9" s="1"/>
  <c r="H41" i="9"/>
  <c r="G41" i="9"/>
  <c r="F41" i="9"/>
  <c r="H40" i="9"/>
  <c r="G40" i="9"/>
  <c r="F40" i="9"/>
  <c r="H39" i="9"/>
  <c r="G39" i="9"/>
  <c r="E39" i="9" s="1"/>
  <c r="B39" i="9" s="1"/>
  <c r="F39" i="9"/>
  <c r="H38" i="9"/>
  <c r="G38" i="9"/>
  <c r="F38" i="9"/>
  <c r="E38" i="9"/>
  <c r="B38" i="9" s="1"/>
  <c r="H37" i="9"/>
  <c r="G37" i="9"/>
  <c r="F37" i="9"/>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E27" i="9" s="1"/>
  <c r="B27" i="9" s="1"/>
  <c r="F27" i="9"/>
  <c r="H26" i="9"/>
  <c r="G26" i="9"/>
  <c r="F26" i="9"/>
  <c r="E26" i="9"/>
  <c r="B26" i="9"/>
  <c r="H25" i="9"/>
  <c r="G25" i="9"/>
  <c r="F25" i="9"/>
  <c r="H24" i="9"/>
  <c r="G24" i="9"/>
  <c r="E24" i="9" s="1"/>
  <c r="B24" i="9" s="1"/>
  <c r="F24" i="9"/>
  <c r="H23" i="9"/>
  <c r="G23" i="9"/>
  <c r="F23" i="9"/>
  <c r="H22" i="9"/>
  <c r="E22" i="9" s="1"/>
  <c r="B22" i="9" s="1"/>
  <c r="G22" i="9"/>
  <c r="F22" i="9"/>
  <c r="H21" i="9"/>
  <c r="G21" i="9"/>
  <c r="F21" i="9"/>
  <c r="F20" i="9"/>
  <c r="F4" i="9"/>
  <c r="O3" i="9"/>
  <c r="G274" i="9" s="1"/>
  <c r="E274" i="9" s="1"/>
  <c r="I3" i="9"/>
  <c r="H3" i="9"/>
  <c r="G3" i="9"/>
  <c r="D101" i="8"/>
  <c r="D95" i="8"/>
  <c r="D90" i="8"/>
  <c r="D85" i="8"/>
  <c r="D80" i="8"/>
  <c r="D75" i="8"/>
  <c r="D70" i="8"/>
  <c r="D65" i="8"/>
  <c r="C1540" i="1" s="1"/>
  <c r="D60" i="8"/>
  <c r="D55" i="8"/>
  <c r="D50" i="8"/>
  <c r="D44" i="8"/>
  <c r="D36" i="8"/>
  <c r="D26" i="8"/>
  <c r="D18" i="8"/>
  <c r="D8" i="8"/>
  <c r="D6" i="8" s="1"/>
  <c r="C1481" i="1" s="1"/>
  <c r="E44" i="7"/>
  <c r="D44" i="7"/>
  <c r="E39" i="7"/>
  <c r="D39" i="7"/>
  <c r="D38" i="7" s="1"/>
  <c r="E38" i="7"/>
  <c r="E30" i="7"/>
  <c r="D30" i="7"/>
  <c r="D22" i="7" s="1"/>
  <c r="H30" i="3" s="1"/>
  <c r="E23" i="7"/>
  <c r="E22" i="7"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C599" i="1" s="1"/>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21" i="4" s="1"/>
  <c r="E418" i="4"/>
  <c r="D418" i="4"/>
  <c r="E417" i="4"/>
  <c r="E644" i="4" s="1"/>
  <c r="D638" i="1" s="1"/>
  <c r="D417" i="4"/>
  <c r="D644" i="4" s="1"/>
  <c r="E416" i="4"/>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D299" i="4" s="1"/>
  <c r="C294" i="1" s="1"/>
  <c r="F303" i="4"/>
  <c r="F302" i="4"/>
  <c r="F301" i="4"/>
  <c r="F300" i="4"/>
  <c r="E300" i="4"/>
  <c r="D300" i="4"/>
  <c r="E299" i="4"/>
  <c r="E298" i="4" s="1"/>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0" i="4"/>
  <c r="F269" i="4"/>
  <c r="E268" i="4"/>
  <c r="D268" i="4"/>
  <c r="F268" i="4" s="1"/>
  <c r="F266" i="4"/>
  <c r="F265" i="4"/>
  <c r="E264" i="4"/>
  <c r="F264" i="4" s="1"/>
  <c r="D264" i="4"/>
  <c r="E263" i="4"/>
  <c r="F261" i="4"/>
  <c r="F260" i="4"/>
  <c r="E259" i="4"/>
  <c r="D259" i="4"/>
  <c r="C255" i="1" s="1"/>
  <c r="F257" i="4"/>
  <c r="F256" i="4"/>
  <c r="F255" i="4"/>
  <c r="F254" i="4"/>
  <c r="E253" i="4"/>
  <c r="E252" i="4" s="1"/>
  <c r="D248" i="1" s="1"/>
  <c r="D253" i="4"/>
  <c r="F253" i="4" s="1"/>
  <c r="E247" i="4"/>
  <c r="D247" i="4"/>
  <c r="F246" i="4"/>
  <c r="F245" i="4"/>
  <c r="F244" i="4"/>
  <c r="E244" i="4"/>
  <c r="D244" i="4"/>
  <c r="F241" i="4"/>
  <c r="F240" i="4"/>
  <c r="E240" i="4"/>
  <c r="D240" i="4"/>
  <c r="F238" i="4"/>
  <c r="F237" i="4"/>
  <c r="E236" i="4"/>
  <c r="D236" i="4"/>
  <c r="F236" i="4" s="1"/>
  <c r="F233" i="4"/>
  <c r="F232" i="4"/>
  <c r="E231" i="4"/>
  <c r="E224" i="4" s="1"/>
  <c r="D231" i="4"/>
  <c r="D224" i="4" s="1"/>
  <c r="F230" i="4"/>
  <c r="F229" i="4"/>
  <c r="F228" i="4"/>
  <c r="E228" i="4"/>
  <c r="D228" i="4"/>
  <c r="F227" i="4"/>
  <c r="F226" i="4"/>
  <c r="F225" i="4"/>
  <c r="E225" i="4"/>
  <c r="D225" i="4"/>
  <c r="F222" i="4"/>
  <c r="F221" i="4"/>
  <c r="F220" i="4"/>
  <c r="E219" i="4"/>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F164"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D134" i="4"/>
  <c r="F134" i="4" s="1"/>
  <c r="D133" i="4"/>
  <c r="F133" i="4" s="1"/>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C108" i="1"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F54" i="4"/>
  <c r="E54" i="4"/>
  <c r="D54" i="4"/>
  <c r="F53" i="4"/>
  <c r="F52" i="4"/>
  <c r="E51" i="4"/>
  <c r="E50" i="4" s="1"/>
  <c r="D46" i="1"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7" i="1"/>
  <c r="G1577" i="1"/>
  <c r="C1577" i="1"/>
  <c r="C1576" i="1"/>
  <c r="H1576" i="1" s="1"/>
  <c r="G1575" i="1"/>
  <c r="C1575" i="1"/>
  <c r="H1575" i="1" s="1"/>
  <c r="C1574" i="1"/>
  <c r="H1573" i="1"/>
  <c r="G1573" i="1"/>
  <c r="C1573" i="1"/>
  <c r="H1572" i="1"/>
  <c r="G1572" i="1"/>
  <c r="C1572" i="1"/>
  <c r="G1571" i="1"/>
  <c r="C1571" i="1"/>
  <c r="H1571" i="1" s="1"/>
  <c r="C1570" i="1"/>
  <c r="C1569" i="1"/>
  <c r="H1569" i="1" s="1"/>
  <c r="H1568" i="1"/>
  <c r="C1568" i="1"/>
  <c r="G1568" i="1" s="1"/>
  <c r="C1567" i="1"/>
  <c r="H1567" i="1" s="1"/>
  <c r="C1566" i="1"/>
  <c r="C1565" i="1"/>
  <c r="H1565" i="1" s="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C1553" i="1"/>
  <c r="H1553" i="1" s="1"/>
  <c r="H1552" i="1"/>
  <c r="C1552" i="1"/>
  <c r="G1552" i="1" s="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C1541" i="1"/>
  <c r="G1541" i="1" s="1"/>
  <c r="C1539" i="1"/>
  <c r="H1539" i="1" s="1"/>
  <c r="C1538" i="1"/>
  <c r="H1537" i="1"/>
  <c r="G1537" i="1"/>
  <c r="C1537" i="1"/>
  <c r="H1536" i="1"/>
  <c r="G1536" i="1"/>
  <c r="C1536" i="1"/>
  <c r="C1535" i="1"/>
  <c r="H1535" i="1" s="1"/>
  <c r="C1534" i="1"/>
  <c r="C1533" i="1"/>
  <c r="H1533" i="1" s="1"/>
  <c r="C1532" i="1"/>
  <c r="H1532" i="1" s="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C1515" i="1"/>
  <c r="H1515" i="1" s="1"/>
  <c r="C1514" i="1"/>
  <c r="H1513" i="1"/>
  <c r="G1513" i="1"/>
  <c r="C1513" i="1"/>
  <c r="H1512" i="1"/>
  <c r="G1512" i="1"/>
  <c r="C1512" i="1"/>
  <c r="G1511" i="1"/>
  <c r="C1511" i="1"/>
  <c r="H1511" i="1" s="1"/>
  <c r="C1510" i="1"/>
  <c r="G1509" i="1"/>
  <c r="C1509" i="1"/>
  <c r="H1509" i="1" s="1"/>
  <c r="G1508" i="1"/>
  <c r="C1508" i="1"/>
  <c r="H1508" i="1" s="1"/>
  <c r="C1507" i="1"/>
  <c r="H1507" i="1" s="1"/>
  <c r="C1506" i="1"/>
  <c r="H1505" i="1"/>
  <c r="C1505" i="1"/>
  <c r="G1505" i="1" s="1"/>
  <c r="H1504" i="1"/>
  <c r="G1504" i="1"/>
  <c r="C1504" i="1"/>
  <c r="G1503" i="1"/>
  <c r="C1503" i="1"/>
  <c r="H1503" i="1" s="1"/>
  <c r="C1502" i="1"/>
  <c r="H1500" i="1"/>
  <c r="G1500" i="1"/>
  <c r="C1500" i="1"/>
  <c r="C1498" i="1"/>
  <c r="H1497" i="1"/>
  <c r="G1497" i="1"/>
  <c r="C1497" i="1"/>
  <c r="H1496" i="1"/>
  <c r="G1496" i="1"/>
  <c r="C1496" i="1"/>
  <c r="G1495" i="1"/>
  <c r="C1495" i="1"/>
  <c r="H1495" i="1" s="1"/>
  <c r="C1494" i="1"/>
  <c r="H1493" i="1"/>
  <c r="G1493" i="1"/>
  <c r="C1493" i="1"/>
  <c r="H1492" i="1"/>
  <c r="G1492" i="1"/>
  <c r="C1492" i="1"/>
  <c r="G1491" i="1"/>
  <c r="C1491" i="1"/>
  <c r="H1491" i="1" s="1"/>
  <c r="C1490" i="1"/>
  <c r="H1489" i="1"/>
  <c r="G1489" i="1"/>
  <c r="C1489" i="1"/>
  <c r="H1488" i="1"/>
  <c r="G1488" i="1"/>
  <c r="C1488" i="1"/>
  <c r="G1487" i="1"/>
  <c r="C1487" i="1"/>
  <c r="H1487" i="1" s="1"/>
  <c r="C1486" i="1"/>
  <c r="H1485" i="1"/>
  <c r="C1485" i="1"/>
  <c r="G1485" i="1" s="1"/>
  <c r="C1484" i="1"/>
  <c r="G1484" i="1" s="1"/>
  <c r="C1483" i="1"/>
  <c r="H1483" i="1" s="1"/>
  <c r="C1482" i="1"/>
  <c r="C1480" i="1"/>
  <c r="H1480" i="1" s="1"/>
  <c r="D1479" i="1"/>
  <c r="C1479" i="1"/>
  <c r="J1478" i="1"/>
  <c r="G1478" i="1"/>
  <c r="D1478" i="1"/>
  <c r="C1478" i="1"/>
  <c r="H1477" i="1"/>
  <c r="D1477" i="1"/>
  <c r="C1477" i="1"/>
  <c r="J1476" i="1"/>
  <c r="G1476" i="1"/>
  <c r="I1476" i="1" s="1"/>
  <c r="D1476" i="1"/>
  <c r="C1476" i="1"/>
  <c r="H1476" i="1" s="1"/>
  <c r="G1475" i="1"/>
  <c r="D1475" i="1"/>
  <c r="C1475" i="1"/>
  <c r="H1474" i="1"/>
  <c r="D1474" i="1"/>
  <c r="C1474" i="1"/>
  <c r="G1473" i="1"/>
  <c r="D1473" i="1"/>
  <c r="J1473" i="1" s="1"/>
  <c r="C1473" i="1"/>
  <c r="H1472" i="1"/>
  <c r="D1472" i="1"/>
  <c r="C1472" i="1"/>
  <c r="G1471" i="1"/>
  <c r="D1471" i="1"/>
  <c r="J1471" i="1" s="1"/>
  <c r="C1471" i="1"/>
  <c r="D1470" i="1"/>
  <c r="G1470" i="1" s="1"/>
  <c r="C1470" i="1"/>
  <c r="D1469" i="1"/>
  <c r="G1469" i="1" s="1"/>
  <c r="C1469" i="1"/>
  <c r="H1469" i="1" s="1"/>
  <c r="D1468" i="1"/>
  <c r="C1468" i="1"/>
  <c r="H1468" i="1" s="1"/>
  <c r="J1467" i="1"/>
  <c r="D1467" i="1"/>
  <c r="G1467" i="1" s="1"/>
  <c r="I1467" i="1" s="1"/>
  <c r="C1467" i="1"/>
  <c r="H1467" i="1" s="1"/>
  <c r="D1466" i="1"/>
  <c r="C1466" i="1"/>
  <c r="H1466" i="1" s="1"/>
  <c r="D1465" i="1"/>
  <c r="C1465" i="1"/>
  <c r="H1465" i="1" s="1"/>
  <c r="D1464" i="1"/>
  <c r="C1464" i="1"/>
  <c r="J1464" i="1" s="1"/>
  <c r="G1463" i="1"/>
  <c r="D1463" i="1"/>
  <c r="C1463" i="1"/>
  <c r="H1462" i="1"/>
  <c r="G1462" i="1"/>
  <c r="I1462" i="1" s="1"/>
  <c r="D1462" i="1"/>
  <c r="C1462" i="1"/>
  <c r="J1462" i="1" s="1"/>
  <c r="H1461" i="1"/>
  <c r="G1461" i="1"/>
  <c r="D1461" i="1"/>
  <c r="C1461" i="1"/>
  <c r="D1460" i="1"/>
  <c r="C1460" i="1"/>
  <c r="H1460" i="1" s="1"/>
  <c r="D1459" i="1"/>
  <c r="C1459" i="1"/>
  <c r="H1459" i="1" s="1"/>
  <c r="H1458" i="1"/>
  <c r="G1458" i="1"/>
  <c r="I1458" i="1" s="1"/>
  <c r="D1458" i="1"/>
  <c r="C1458" i="1"/>
  <c r="J1458" i="1" s="1"/>
  <c r="D1457" i="1"/>
  <c r="J1457" i="1" s="1"/>
  <c r="C1457" i="1"/>
  <c r="G1457" i="1" s="1"/>
  <c r="H1456" i="1"/>
  <c r="G1456" i="1"/>
  <c r="I1456" i="1" s="1"/>
  <c r="D1456" i="1"/>
  <c r="C1456" i="1"/>
  <c r="J1456" i="1" s="1"/>
  <c r="D1455" i="1"/>
  <c r="J1455" i="1" s="1"/>
  <c r="C1455" i="1"/>
  <c r="G1455" i="1" s="1"/>
  <c r="D1454" i="1"/>
  <c r="C1454" i="1"/>
  <c r="G1454" i="1" s="1"/>
  <c r="D1453" i="1"/>
  <c r="C1453" i="1"/>
  <c r="G1453" i="1" s="1"/>
  <c r="H1452" i="1"/>
  <c r="G1452" i="1"/>
  <c r="I1452" i="1" s="1"/>
  <c r="D1452" i="1"/>
  <c r="C1452" i="1"/>
  <c r="J1452" i="1" s="1"/>
  <c r="D1451" i="1"/>
  <c r="J1451" i="1" s="1"/>
  <c r="C1451" i="1"/>
  <c r="G1451" i="1" s="1"/>
  <c r="H1450" i="1"/>
  <c r="G1450" i="1"/>
  <c r="I1450" i="1" s="1"/>
  <c r="D1450" i="1"/>
  <c r="C1450" i="1"/>
  <c r="J1450" i="1" s="1"/>
  <c r="D1449" i="1"/>
  <c r="J1449" i="1" s="1"/>
  <c r="C1449" i="1"/>
  <c r="G1449" i="1" s="1"/>
  <c r="H1448" i="1"/>
  <c r="G1448" i="1"/>
  <c r="I1448" i="1" s="1"/>
  <c r="D1448" i="1"/>
  <c r="C1448" i="1"/>
  <c r="J1448" i="1" s="1"/>
  <c r="D1447" i="1"/>
  <c r="J1447" i="1" s="1"/>
  <c r="C1447" i="1"/>
  <c r="G1447" i="1" s="1"/>
  <c r="H1446" i="1"/>
  <c r="G1446" i="1"/>
  <c r="I1446" i="1" s="1"/>
  <c r="D1446" i="1"/>
  <c r="C1446" i="1"/>
  <c r="J1446" i="1" s="1"/>
  <c r="D1445" i="1"/>
  <c r="C1445" i="1"/>
  <c r="J1445" i="1" s="1"/>
  <c r="G1444" i="1"/>
  <c r="I1444" i="1" s="1"/>
  <c r="D1444" i="1"/>
  <c r="J1444" i="1" s="1"/>
  <c r="C1444" i="1"/>
  <c r="H1444" i="1" s="1"/>
  <c r="D1443" i="1"/>
  <c r="C1443" i="1"/>
  <c r="J1443" i="1" s="1"/>
  <c r="G1442" i="1"/>
  <c r="D1442" i="1"/>
  <c r="J1442" i="1" s="1"/>
  <c r="C1442" i="1"/>
  <c r="H1442" i="1" s="1"/>
  <c r="D1441" i="1"/>
  <c r="C1441" i="1"/>
  <c r="G1440" i="1"/>
  <c r="I1440" i="1" s="1"/>
  <c r="D1440" i="1"/>
  <c r="J1440" i="1" s="1"/>
  <c r="C1440" i="1"/>
  <c r="H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H1378" i="1"/>
  <c r="D1378" i="1"/>
  <c r="C1378" i="1"/>
  <c r="G1378" i="1" s="1"/>
  <c r="D1377" i="1"/>
  <c r="C1377" i="1"/>
  <c r="G1377" i="1" s="1"/>
  <c r="D1376" i="1"/>
  <c r="C1376" i="1"/>
  <c r="G1376" i="1" s="1"/>
  <c r="H1375" i="1"/>
  <c r="D1375" i="1"/>
  <c r="C1375" i="1"/>
  <c r="G1375" i="1" s="1"/>
  <c r="H1374" i="1"/>
  <c r="D1374" i="1"/>
  <c r="C1374" i="1"/>
  <c r="G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D1235" i="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D1058" i="1"/>
  <c r="C1058" i="1"/>
  <c r="D1057" i="1"/>
  <c r="C1057" i="1"/>
  <c r="H1057" i="1" s="1"/>
  <c r="D1056" i="1"/>
  <c r="G1055" i="1"/>
  <c r="D1055" i="1"/>
  <c r="C1055" i="1"/>
  <c r="D1054" i="1"/>
  <c r="C1054" i="1"/>
  <c r="D1053" i="1"/>
  <c r="C1053" i="1"/>
  <c r="H1053" i="1" s="1"/>
  <c r="G1052" i="1"/>
  <c r="D1052" i="1"/>
  <c r="C1052" i="1"/>
  <c r="H1052" i="1" s="1"/>
  <c r="G1051" i="1"/>
  <c r="D1051" i="1"/>
  <c r="C1051" i="1"/>
  <c r="D1050" i="1"/>
  <c r="C1050" i="1"/>
  <c r="D1049" i="1"/>
  <c r="C1049" i="1"/>
  <c r="H1049" i="1" s="1"/>
  <c r="G1048" i="1"/>
  <c r="D1048" i="1"/>
  <c r="C1048" i="1"/>
  <c r="H1048" i="1" s="1"/>
  <c r="G1047" i="1"/>
  <c r="D1047" i="1"/>
  <c r="C1047" i="1"/>
  <c r="D1045" i="1"/>
  <c r="C1045" i="1"/>
  <c r="H1045" i="1" s="1"/>
  <c r="G1044" i="1"/>
  <c r="D1044" i="1"/>
  <c r="C1044" i="1"/>
  <c r="H1044" i="1" s="1"/>
  <c r="G1043" i="1"/>
  <c r="D1043" i="1"/>
  <c r="C1043" i="1"/>
  <c r="D1042" i="1"/>
  <c r="C1042" i="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D816" i="1"/>
  <c r="C816" i="1"/>
  <c r="D815" i="1"/>
  <c r="C815" i="1"/>
  <c r="G815" i="1" s="1"/>
  <c r="D814" i="1"/>
  <c r="C814" i="1"/>
  <c r="G814" i="1" s="1"/>
  <c r="D813" i="1"/>
  <c r="C813" i="1"/>
  <c r="G813" i="1" s="1"/>
  <c r="D812" i="1"/>
  <c r="C812" i="1"/>
  <c r="D811" i="1"/>
  <c r="C811" i="1"/>
  <c r="G811" i="1" s="1"/>
  <c r="D810" i="1"/>
  <c r="C810" i="1"/>
  <c r="G810" i="1" s="1"/>
  <c r="D809" i="1"/>
  <c r="C809" i="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G725" i="1"/>
  <c r="D725" i="1"/>
  <c r="C725" i="1"/>
  <c r="H725" i="1" s="1"/>
  <c r="G724" i="1"/>
  <c r="D724" i="1"/>
  <c r="C724" i="1"/>
  <c r="H724" i="1" s="1"/>
  <c r="D723" i="1"/>
  <c r="C723" i="1"/>
  <c r="H723" i="1" s="1"/>
  <c r="D722" i="1"/>
  <c r="C722" i="1"/>
  <c r="H722" i="1" s="1"/>
  <c r="G721" i="1"/>
  <c r="D721" i="1"/>
  <c r="C721" i="1"/>
  <c r="H721" i="1" s="1"/>
  <c r="G720" i="1"/>
  <c r="D720" i="1"/>
  <c r="C720" i="1"/>
  <c r="H720" i="1" s="1"/>
  <c r="D719" i="1"/>
  <c r="C719" i="1"/>
  <c r="H719" i="1" s="1"/>
  <c r="D718" i="1"/>
  <c r="C718" i="1"/>
  <c r="H718" i="1" s="1"/>
  <c r="G717" i="1"/>
  <c r="D717" i="1"/>
  <c r="C717" i="1"/>
  <c r="H717" i="1" s="1"/>
  <c r="G716" i="1"/>
  <c r="D716" i="1"/>
  <c r="C716" i="1"/>
  <c r="H716" i="1" s="1"/>
  <c r="D715" i="1"/>
  <c r="C715" i="1"/>
  <c r="H715" i="1" s="1"/>
  <c r="D714" i="1"/>
  <c r="C714" i="1"/>
  <c r="G713" i="1"/>
  <c r="D713" i="1"/>
  <c r="C713" i="1"/>
  <c r="H713" i="1" s="1"/>
  <c r="G712" i="1"/>
  <c r="D712" i="1"/>
  <c r="C712" i="1"/>
  <c r="H712" i="1" s="1"/>
  <c r="D711" i="1"/>
  <c r="C711" i="1"/>
  <c r="D710" i="1"/>
  <c r="C710" i="1"/>
  <c r="H710" i="1" s="1"/>
  <c r="D709" i="1"/>
  <c r="G709" i="1" s="1"/>
  <c r="C709" i="1"/>
  <c r="G708" i="1"/>
  <c r="D708" i="1"/>
  <c r="C708" i="1"/>
  <c r="H708" i="1" s="1"/>
  <c r="D707" i="1"/>
  <c r="C707" i="1"/>
  <c r="G707" i="1" s="1"/>
  <c r="D706" i="1"/>
  <c r="C706" i="1"/>
  <c r="H706" i="1" s="1"/>
  <c r="D705" i="1"/>
  <c r="G705" i="1" s="1"/>
  <c r="C705" i="1"/>
  <c r="G704" i="1"/>
  <c r="D704" i="1"/>
  <c r="C704" i="1"/>
  <c r="H704" i="1" s="1"/>
  <c r="D703" i="1"/>
  <c r="C703" i="1"/>
  <c r="G703" i="1" s="1"/>
  <c r="D702" i="1"/>
  <c r="C702" i="1"/>
  <c r="H702" i="1" s="1"/>
  <c r="D701" i="1"/>
  <c r="G701" i="1" s="1"/>
  <c r="C701" i="1"/>
  <c r="G700" i="1"/>
  <c r="D700" i="1"/>
  <c r="C700" i="1"/>
  <c r="H700" i="1" s="1"/>
  <c r="D699" i="1"/>
  <c r="C699" i="1"/>
  <c r="G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4" i="1"/>
  <c r="C644" i="1"/>
  <c r="H644" i="1" s="1"/>
  <c r="D643" i="1"/>
  <c r="C643" i="1"/>
  <c r="D642" i="1"/>
  <c r="C642" i="1"/>
  <c r="D641" i="1"/>
  <c r="C641" i="1"/>
  <c r="H641" i="1" s="1"/>
  <c r="C638"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D598" i="1"/>
  <c r="C598" i="1"/>
  <c r="H598" i="1" s="1"/>
  <c r="D597" i="1"/>
  <c r="C597" i="1"/>
  <c r="H597" i="1" s="1"/>
  <c r="D596" i="1"/>
  <c r="C596" i="1"/>
  <c r="H596" i="1" s="1"/>
  <c r="D595" i="1"/>
  <c r="C595" i="1"/>
  <c r="H595" i="1" s="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C523" i="1"/>
  <c r="H523" i="1" s="1"/>
  <c r="D522" i="1"/>
  <c r="G521" i="1"/>
  <c r="D521" i="1"/>
  <c r="C521" i="1"/>
  <c r="H521" i="1" s="1"/>
  <c r="D520" i="1"/>
  <c r="C520" i="1"/>
  <c r="H520" i="1" s="1"/>
  <c r="D519" i="1"/>
  <c r="C519" i="1"/>
  <c r="H519" i="1" s="1"/>
  <c r="G518" i="1"/>
  <c r="D518" i="1"/>
  <c r="C518" i="1"/>
  <c r="H518" i="1" s="1"/>
  <c r="G517" i="1"/>
  <c r="D517" i="1"/>
  <c r="C517" i="1"/>
  <c r="H517" i="1" s="1"/>
  <c r="D516" i="1"/>
  <c r="C516" i="1"/>
  <c r="H516" i="1" s="1"/>
  <c r="D515" i="1"/>
  <c r="C515" i="1"/>
  <c r="H515" i="1" s="1"/>
  <c r="G514" i="1"/>
  <c r="D514" i="1"/>
  <c r="C514" i="1"/>
  <c r="H514" i="1" s="1"/>
  <c r="G513" i="1"/>
  <c r="D513" i="1"/>
  <c r="C513" i="1"/>
  <c r="H513" i="1" s="1"/>
  <c r="D512" i="1"/>
  <c r="C512" i="1"/>
  <c r="H512" i="1" s="1"/>
  <c r="D511" i="1"/>
  <c r="C511" i="1"/>
  <c r="H511" i="1" s="1"/>
  <c r="G510" i="1"/>
  <c r="D510" i="1"/>
  <c r="C510" i="1"/>
  <c r="H510" i="1" s="1"/>
  <c r="G509" i="1"/>
  <c r="D509" i="1"/>
  <c r="C509" i="1"/>
  <c r="H509" i="1" s="1"/>
  <c r="D508" i="1"/>
  <c r="C508" i="1"/>
  <c r="H508" i="1" s="1"/>
  <c r="D507" i="1"/>
  <c r="C507" i="1"/>
  <c r="H507" i="1" s="1"/>
  <c r="G506" i="1"/>
  <c r="D506" i="1"/>
  <c r="C506" i="1"/>
  <c r="H506" i="1" s="1"/>
  <c r="G505" i="1"/>
  <c r="D505" i="1"/>
  <c r="C505" i="1"/>
  <c r="H505" i="1" s="1"/>
  <c r="D504" i="1"/>
  <c r="C504" i="1"/>
  <c r="H504" i="1" s="1"/>
  <c r="D503" i="1"/>
  <c r="C503" i="1"/>
  <c r="H503" i="1" s="1"/>
  <c r="G502" i="1"/>
  <c r="D502" i="1"/>
  <c r="C502" i="1"/>
  <c r="H502" i="1" s="1"/>
  <c r="G501" i="1"/>
  <c r="D501" i="1"/>
  <c r="C501" i="1"/>
  <c r="H501" i="1" s="1"/>
  <c r="D500" i="1"/>
  <c r="C500" i="1"/>
  <c r="H500" i="1" s="1"/>
  <c r="D499" i="1"/>
  <c r="C499" i="1"/>
  <c r="H499" i="1" s="1"/>
  <c r="G498" i="1"/>
  <c r="D498" i="1"/>
  <c r="C498" i="1"/>
  <c r="H498" i="1" s="1"/>
  <c r="G497" i="1"/>
  <c r="D497" i="1"/>
  <c r="C497" i="1"/>
  <c r="H497" i="1" s="1"/>
  <c r="D496" i="1"/>
  <c r="C496" i="1"/>
  <c r="H496" i="1" s="1"/>
  <c r="D495" i="1"/>
  <c r="C495" i="1"/>
  <c r="H495" i="1" s="1"/>
  <c r="G494" i="1"/>
  <c r="D494" i="1"/>
  <c r="C494" i="1"/>
  <c r="H494" i="1" s="1"/>
  <c r="G493" i="1"/>
  <c r="D493" i="1"/>
  <c r="C493" i="1"/>
  <c r="H493" i="1" s="1"/>
  <c r="D492" i="1"/>
  <c r="C492" i="1"/>
  <c r="H492" i="1" s="1"/>
  <c r="D491" i="1"/>
  <c r="C491" i="1"/>
  <c r="H491" i="1" s="1"/>
  <c r="G490" i="1"/>
  <c r="D490" i="1"/>
  <c r="C490" i="1"/>
  <c r="H490" i="1" s="1"/>
  <c r="G489" i="1"/>
  <c r="D489" i="1"/>
  <c r="C489" i="1"/>
  <c r="H489" i="1" s="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D478" i="1"/>
  <c r="G477" i="1"/>
  <c r="D477" i="1"/>
  <c r="C477" i="1"/>
  <c r="H477" i="1" s="1"/>
  <c r="D476" i="1"/>
  <c r="C476" i="1"/>
  <c r="H476" i="1" s="1"/>
  <c r="D475" i="1"/>
  <c r="C475" i="1"/>
  <c r="H475" i="1" s="1"/>
  <c r="G474" i="1"/>
  <c r="D474" i="1"/>
  <c r="C474" i="1"/>
  <c r="H474" i="1" s="1"/>
  <c r="G473" i="1"/>
  <c r="D473" i="1"/>
  <c r="C473" i="1"/>
  <c r="H473" i="1" s="1"/>
  <c r="D472" i="1"/>
  <c r="C472" i="1"/>
  <c r="H472" i="1" s="1"/>
  <c r="D471" i="1"/>
  <c r="C471" i="1"/>
  <c r="H471" i="1" s="1"/>
  <c r="G470" i="1"/>
  <c r="D470" i="1"/>
  <c r="C470" i="1"/>
  <c r="H470" i="1" s="1"/>
  <c r="G469" i="1"/>
  <c r="D469" i="1"/>
  <c r="C469" i="1"/>
  <c r="H469" i="1" s="1"/>
  <c r="D468" i="1"/>
  <c r="C468" i="1"/>
  <c r="H468" i="1" s="1"/>
  <c r="D467" i="1"/>
  <c r="C467" i="1"/>
  <c r="H467" i="1" s="1"/>
  <c r="D466" i="1"/>
  <c r="G465" i="1"/>
  <c r="D465" i="1"/>
  <c r="C465" i="1"/>
  <c r="H465" i="1" s="1"/>
  <c r="D464" i="1"/>
  <c r="C464" i="1"/>
  <c r="H464" i="1" s="1"/>
  <c r="D463" i="1"/>
  <c r="C463" i="1"/>
  <c r="H463" i="1" s="1"/>
  <c r="G462" i="1"/>
  <c r="D462" i="1"/>
  <c r="C462" i="1"/>
  <c r="H462" i="1" s="1"/>
  <c r="G461" i="1"/>
  <c r="D461" i="1"/>
  <c r="C461" i="1"/>
  <c r="H461" i="1" s="1"/>
  <c r="D460" i="1"/>
  <c r="C460" i="1"/>
  <c r="H460" i="1" s="1"/>
  <c r="D459" i="1"/>
  <c r="C459" i="1"/>
  <c r="H459" i="1" s="1"/>
  <c r="G458" i="1"/>
  <c r="D458" i="1"/>
  <c r="C458" i="1"/>
  <c r="H458" i="1" s="1"/>
  <c r="G457" i="1"/>
  <c r="D457" i="1"/>
  <c r="C457" i="1"/>
  <c r="H457" i="1" s="1"/>
  <c r="D456" i="1"/>
  <c r="C456" i="1"/>
  <c r="H456" i="1" s="1"/>
  <c r="D455" i="1"/>
  <c r="C455" i="1"/>
  <c r="H455" i="1" s="1"/>
  <c r="G454" i="1"/>
  <c r="D454" i="1"/>
  <c r="C454" i="1"/>
  <c r="H454" i="1" s="1"/>
  <c r="G453" i="1"/>
  <c r="D453" i="1"/>
  <c r="C453" i="1"/>
  <c r="H453" i="1" s="1"/>
  <c r="D452" i="1"/>
  <c r="C452" i="1"/>
  <c r="H452" i="1" s="1"/>
  <c r="D451" i="1"/>
  <c r="C451" i="1"/>
  <c r="H451" i="1" s="1"/>
  <c r="G450" i="1"/>
  <c r="D450" i="1"/>
  <c r="C450" i="1"/>
  <c r="H450" i="1" s="1"/>
  <c r="G449" i="1"/>
  <c r="D449" i="1"/>
  <c r="C449" i="1"/>
  <c r="H449" i="1" s="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D411" i="1"/>
  <c r="H411" i="1" s="1"/>
  <c r="C411" i="1"/>
  <c r="G411" i="1" s="1"/>
  <c r="D406" i="1"/>
  <c r="C406" i="1"/>
  <c r="D405" i="1"/>
  <c r="C405" i="1"/>
  <c r="G405" i="1" s="1"/>
  <c r="D404" i="1"/>
  <c r="C404" i="1"/>
  <c r="G404" i="1" s="1"/>
  <c r="D401" i="1"/>
  <c r="C401" i="1"/>
  <c r="G401" i="1" s="1"/>
  <c r="D400" i="1"/>
  <c r="C400" i="1"/>
  <c r="G400" i="1" s="1"/>
  <c r="D399" i="1"/>
  <c r="C399" i="1"/>
  <c r="G399" i="1" s="1"/>
  <c r="D398" i="1"/>
  <c r="C398" i="1"/>
  <c r="D397" i="1"/>
  <c r="C397" i="1"/>
  <c r="D396" i="1"/>
  <c r="C396" i="1"/>
  <c r="G396" i="1" s="1"/>
  <c r="D395" i="1"/>
  <c r="C395" i="1"/>
  <c r="G395" i="1" s="1"/>
  <c r="D394" i="1"/>
  <c r="C394" i="1"/>
  <c r="D393" i="1"/>
  <c r="C393" i="1"/>
  <c r="G393" i="1" s="1"/>
  <c r="D392" i="1"/>
  <c r="C392" i="1"/>
  <c r="D391" i="1"/>
  <c r="C391" i="1"/>
  <c r="D390" i="1"/>
  <c r="C390" i="1"/>
  <c r="D389" i="1"/>
  <c r="C389" i="1"/>
  <c r="G389" i="1" s="1"/>
  <c r="D388" i="1"/>
  <c r="C388" i="1"/>
  <c r="D387" i="1"/>
  <c r="C387" i="1"/>
  <c r="G387" i="1" s="1"/>
  <c r="D386" i="1"/>
  <c r="C386" i="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G369" i="1" s="1"/>
  <c r="D368" i="1"/>
  <c r="C368" i="1"/>
  <c r="G368" i="1" s="1"/>
  <c r="D367" i="1"/>
  <c r="C367" i="1"/>
  <c r="G367" i="1" s="1"/>
  <c r="D366" i="1"/>
  <c r="C366" i="1"/>
  <c r="G366" i="1" s="1"/>
  <c r="D365" i="1"/>
  <c r="C365" i="1"/>
  <c r="G365" i="1" s="1"/>
  <c r="D364" i="1"/>
  <c r="C364" i="1"/>
  <c r="D363" i="1"/>
  <c r="C363" i="1"/>
  <c r="G363" i="1" s="1"/>
  <c r="D362" i="1"/>
  <c r="C362" i="1"/>
  <c r="G362" i="1" s="1"/>
  <c r="D361" i="1"/>
  <c r="C361" i="1"/>
  <c r="G361" i="1" s="1"/>
  <c r="D360" i="1"/>
  <c r="C360" i="1"/>
  <c r="G360" i="1" s="1"/>
  <c r="D359"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D307" i="1"/>
  <c r="C307" i="1"/>
  <c r="G307" i="1" s="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D295" i="1"/>
  <c r="C295" i="1"/>
  <c r="D294" i="1"/>
  <c r="D293" i="1"/>
  <c r="D292" i="1"/>
  <c r="C292" i="1"/>
  <c r="G292" i="1" s="1"/>
  <c r="D291" i="1"/>
  <c r="C291" i="1"/>
  <c r="G291" i="1" s="1"/>
  <c r="D290" i="1"/>
  <c r="C290" i="1"/>
  <c r="G290" i="1" s="1"/>
  <c r="D289" i="1"/>
  <c r="C289" i="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D260" i="1"/>
  <c r="C260" i="1"/>
  <c r="D259" i="1"/>
  <c r="D258" i="1"/>
  <c r="C258" i="1"/>
  <c r="G258" i="1" s="1"/>
  <c r="D257" i="1"/>
  <c r="C257" i="1"/>
  <c r="D256" i="1"/>
  <c r="C256" i="1"/>
  <c r="D255" i="1"/>
  <c r="D254" i="1"/>
  <c r="C254" i="1"/>
  <c r="G254" i="1" s="1"/>
  <c r="D253" i="1"/>
  <c r="C253" i="1"/>
  <c r="G253" i="1" s="1"/>
  <c r="D252" i="1"/>
  <c r="C252" i="1"/>
  <c r="G252" i="1" s="1"/>
  <c r="D251" i="1"/>
  <c r="C251" i="1"/>
  <c r="G251" i="1" s="1"/>
  <c r="D250" i="1"/>
  <c r="C250" i="1"/>
  <c r="G250" i="1" s="1"/>
  <c r="D249" i="1"/>
  <c r="C249" i="1"/>
  <c r="G249"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C211"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D115" i="1"/>
  <c r="C115" i="1"/>
  <c r="D114" i="1"/>
  <c r="C114" i="1"/>
  <c r="D113" i="1"/>
  <c r="C113" i="1"/>
  <c r="D112" i="1"/>
  <c r="C112" i="1"/>
  <c r="D111" i="1"/>
  <c r="C111" i="1"/>
  <c r="D110" i="1"/>
  <c r="C110" i="1"/>
  <c r="G110" i="1" s="1"/>
  <c r="G109" i="1"/>
  <c r="D109" i="1"/>
  <c r="C109" i="1"/>
  <c r="H109" i="1" s="1"/>
  <c r="D108" i="1"/>
  <c r="D107" i="1"/>
  <c r="C107" i="1"/>
  <c r="H107" i="1" s="1"/>
  <c r="D106" i="1"/>
  <c r="C106" i="1"/>
  <c r="H106" i="1" s="1"/>
  <c r="H105" i="1"/>
  <c r="D105" i="1"/>
  <c r="G105" i="1" s="1"/>
  <c r="C105" i="1"/>
  <c r="H104" i="1"/>
  <c r="D104" i="1"/>
  <c r="G104" i="1" s="1"/>
  <c r="C104" i="1"/>
  <c r="D103" i="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D90" i="1"/>
  <c r="G90" i="1" s="1"/>
  <c r="C90" i="1"/>
  <c r="H90" i="1" s="1"/>
  <c r="D89" i="1"/>
  <c r="C89" i="1"/>
  <c r="H89" i="1" s="1"/>
  <c r="D88" i="1"/>
  <c r="C88" i="1"/>
  <c r="H88" i="1" s="1"/>
  <c r="D87" i="1"/>
  <c r="C87" i="1"/>
  <c r="H87" i="1" s="1"/>
  <c r="H86" i="1"/>
  <c r="D86" i="1"/>
  <c r="G86" i="1" s="1"/>
  <c r="C86" i="1"/>
  <c r="H85" i="1"/>
  <c r="D85" i="1"/>
  <c r="G85" i="1" s="1"/>
  <c r="C85" i="1"/>
  <c r="H84" i="1"/>
  <c r="D84" i="1"/>
  <c r="G84" i="1" s="1"/>
  <c r="C84" i="1"/>
  <c r="H83" i="1"/>
  <c r="D83" i="1"/>
  <c r="G83" i="1" s="1"/>
  <c r="C83" i="1"/>
  <c r="H82" i="1"/>
  <c r="D82" i="1"/>
  <c r="C82" i="1"/>
  <c r="H81" i="1"/>
  <c r="D81" i="1"/>
  <c r="C81" i="1"/>
  <c r="G81" i="1" s="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D62" i="1"/>
  <c r="C62" i="1"/>
  <c r="D61" i="1"/>
  <c r="C61" i="1"/>
  <c r="H61" i="1" s="1"/>
  <c r="G60" i="1"/>
  <c r="D60" i="1"/>
  <c r="C60" i="1"/>
  <c r="H60" i="1" s="1"/>
  <c r="H59" i="1"/>
  <c r="G59" i="1"/>
  <c r="D59" i="1"/>
  <c r="C59" i="1"/>
  <c r="G58" i="1"/>
  <c r="D58" i="1"/>
  <c r="C58" i="1"/>
  <c r="H58" i="1" s="1"/>
  <c r="H57" i="1"/>
  <c r="G57" i="1"/>
  <c r="D57" i="1"/>
  <c r="C57" i="1"/>
  <c r="G56" i="1"/>
  <c r="D56" i="1"/>
  <c r="C56" i="1"/>
  <c r="H56" i="1" s="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D20" i="1"/>
  <c r="C20" i="1"/>
  <c r="H20"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D9" i="1"/>
  <c r="C9" i="1"/>
  <c r="H9" i="1" s="1"/>
  <c r="D8" i="1"/>
  <c r="C8" i="1"/>
  <c r="H8" i="1" s="1"/>
  <c r="D7" i="1"/>
  <c r="C7" i="1"/>
  <c r="H7" i="1" s="1"/>
  <c r="D6" i="1"/>
  <c r="C6" i="1"/>
  <c r="H6" i="1" s="1"/>
  <c r="D5" i="1"/>
  <c r="C5" i="1"/>
  <c r="H5" i="1" s="1"/>
  <c r="C4" i="1"/>
  <c r="G1580" i="1" l="1"/>
  <c r="G1576" i="1"/>
  <c r="G1569" i="1"/>
  <c r="G1567" i="1"/>
  <c r="G1565" i="1"/>
  <c r="G1553" i="1"/>
  <c r="G1551" i="1"/>
  <c r="G1540" i="1"/>
  <c r="H1540" i="1"/>
  <c r="G1535" i="1"/>
  <c r="G1539" i="1"/>
  <c r="D49" i="8"/>
  <c r="C1524" i="1" s="1"/>
  <c r="H1524" i="1" s="1"/>
  <c r="G1533" i="1"/>
  <c r="G1532" i="1"/>
  <c r="D24" i="8"/>
  <c r="C1499" i="1" s="1"/>
  <c r="G1515" i="1"/>
  <c r="G1507" i="1"/>
  <c r="C1501" i="1"/>
  <c r="G1501" i="1" s="1"/>
  <c r="H1501" i="1"/>
  <c r="H1499" i="1"/>
  <c r="G1499" i="1"/>
  <c r="H1484" i="1"/>
  <c r="H1481" i="1"/>
  <c r="G1481" i="1"/>
  <c r="G1483" i="1"/>
  <c r="G1480" i="1"/>
  <c r="E52" i="9"/>
  <c r="B52" i="9" s="1"/>
  <c r="G817" i="1"/>
  <c r="G816" i="1"/>
  <c r="G812" i="1"/>
  <c r="G809" i="1"/>
  <c r="E43" i="9"/>
  <c r="B43" i="9" s="1"/>
  <c r="H714" i="1"/>
  <c r="H711" i="1"/>
  <c r="E25" i="9"/>
  <c r="B25" i="9" s="1"/>
  <c r="E21" i="9"/>
  <c r="B21" i="9" s="1"/>
  <c r="B274" i="9"/>
  <c r="H643" i="1"/>
  <c r="C645" i="1"/>
  <c r="H645" i="1" s="1"/>
  <c r="H642" i="1"/>
  <c r="E152" i="9"/>
  <c r="B152" i="9" s="1"/>
  <c r="C611" i="1"/>
  <c r="H611" i="1" s="1"/>
  <c r="H599" i="1"/>
  <c r="E635" i="4"/>
  <c r="D629" i="1" s="1"/>
  <c r="F605" i="4"/>
  <c r="E143" i="9"/>
  <c r="G406" i="1"/>
  <c r="H413" i="1"/>
  <c r="C412" i="1"/>
  <c r="D643" i="4"/>
  <c r="G397" i="1"/>
  <c r="F402" i="4"/>
  <c r="G398" i="1"/>
  <c r="G391" i="1"/>
  <c r="G392" i="1"/>
  <c r="G394" i="1"/>
  <c r="G390" i="1"/>
  <c r="G386" i="1"/>
  <c r="G388" i="1"/>
  <c r="G371" i="1"/>
  <c r="E363" i="4"/>
  <c r="D358" i="1" s="1"/>
  <c r="F369" i="4"/>
  <c r="G364" i="1"/>
  <c r="C359" i="1"/>
  <c r="G359" i="1" s="1"/>
  <c r="G308" i="1"/>
  <c r="G295" i="1"/>
  <c r="G294" i="1"/>
  <c r="G296" i="1"/>
  <c r="F418" i="4"/>
  <c r="G413" i="1"/>
  <c r="H638" i="1"/>
  <c r="E643" i="4"/>
  <c r="D637" i="1" s="1"/>
  <c r="G289" i="1"/>
  <c r="D412" i="1"/>
  <c r="H412" i="1" s="1"/>
  <c r="F644" i="4"/>
  <c r="G260" i="1"/>
  <c r="E69" i="9"/>
  <c r="B69" i="9" s="1"/>
  <c r="G261" i="1"/>
  <c r="F226" i="9"/>
  <c r="B226" i="9" s="1"/>
  <c r="D263" i="4"/>
  <c r="G257" i="1"/>
  <c r="E68" i="9"/>
  <c r="B68" i="9" s="1"/>
  <c r="G255" i="1"/>
  <c r="E67" i="9"/>
  <c r="B67" i="9" s="1"/>
  <c r="G256" i="1"/>
  <c r="E225" i="9"/>
  <c r="B225" i="9" s="1"/>
  <c r="D252" i="4"/>
  <c r="F259" i="4"/>
  <c r="F224" i="4"/>
  <c r="E215" i="4"/>
  <c r="D211" i="1" s="1"/>
  <c r="C206" i="1"/>
  <c r="E196" i="4"/>
  <c r="D192" i="1" s="1"/>
  <c r="E53" i="9"/>
  <c r="B53" i="9" s="1"/>
  <c r="E46" i="9"/>
  <c r="B46" i="9" s="1"/>
  <c r="F188" i="4"/>
  <c r="F222" i="9"/>
  <c r="B222" i="9" s="1"/>
  <c r="F221" i="9"/>
  <c r="C184" i="1"/>
  <c r="G184" i="1" s="1"/>
  <c r="E44" i="9"/>
  <c r="B44" i="9" s="1"/>
  <c r="F177" i="4"/>
  <c r="E41" i="9"/>
  <c r="B41" i="9" s="1"/>
  <c r="E163" i="4"/>
  <c r="D159" i="1" s="1"/>
  <c r="F169" i="4"/>
  <c r="D163" i="4"/>
  <c r="C159" i="1" s="1"/>
  <c r="E40" i="9"/>
  <c r="B40" i="9" s="1"/>
  <c r="E152" i="4"/>
  <c r="F217" i="9"/>
  <c r="F153" i="4"/>
  <c r="F139" i="4"/>
  <c r="C135" i="1"/>
  <c r="F140" i="4"/>
  <c r="D124" i="4"/>
  <c r="C116" i="1"/>
  <c r="E106" i="4"/>
  <c r="D102" i="1" s="1"/>
  <c r="E37" i="9"/>
  <c r="B37" i="9" s="1"/>
  <c r="F216" i="9"/>
  <c r="B216" i="9" s="1"/>
  <c r="G108" i="1"/>
  <c r="F112" i="4"/>
  <c r="H103" i="1"/>
  <c r="F107" i="4"/>
  <c r="G107" i="1"/>
  <c r="G103" i="1"/>
  <c r="G106" i="1"/>
  <c r="E82" i="4"/>
  <c r="D78" i="1" s="1"/>
  <c r="G89" i="1"/>
  <c r="F91" i="4"/>
  <c r="G87" i="1"/>
  <c r="G88" i="1"/>
  <c r="G82" i="1"/>
  <c r="C79" i="1"/>
  <c r="H62" i="1"/>
  <c r="G61" i="1"/>
  <c r="G62" i="1"/>
  <c r="F59" i="4"/>
  <c r="F214" i="9"/>
  <c r="B214" i="9" s="1"/>
  <c r="H19" i="1"/>
  <c r="E7" i="4"/>
  <c r="F213" i="9"/>
  <c r="B213" i="9" s="1"/>
  <c r="F23" i="4"/>
  <c r="E23" i="9"/>
  <c r="B23" i="9" s="1"/>
  <c r="G19" i="1"/>
  <c r="G20" i="1"/>
  <c r="G7" i="1"/>
  <c r="G8" i="1"/>
  <c r="G9" i="1"/>
  <c r="G6" i="1"/>
  <c r="D4" i="1"/>
  <c r="H4" i="1" s="1"/>
  <c r="F8" i="4"/>
  <c r="G5" i="1"/>
  <c r="D7" i="4"/>
  <c r="G112" i="1"/>
  <c r="H112" i="1"/>
  <c r="G114" i="1"/>
  <c r="H114" i="1"/>
  <c r="G116" i="1"/>
  <c r="H116" i="1"/>
  <c r="G118" i="1"/>
  <c r="H118" i="1"/>
  <c r="G122" i="1"/>
  <c r="H122" i="1"/>
  <c r="G124" i="1"/>
  <c r="H124" i="1"/>
  <c r="G126" i="1"/>
  <c r="H126" i="1"/>
  <c r="G128" i="1"/>
  <c r="H128" i="1"/>
  <c r="G130" i="1"/>
  <c r="H130" i="1"/>
  <c r="G132" i="1"/>
  <c r="H132" i="1"/>
  <c r="G134" i="1"/>
  <c r="H134" i="1"/>
  <c r="G136" i="1"/>
  <c r="H136" i="1"/>
  <c r="G138" i="1"/>
  <c r="H138" i="1"/>
  <c r="G140" i="1"/>
  <c r="H140" i="1"/>
  <c r="G142" i="1"/>
  <c r="H142" i="1"/>
  <c r="G144" i="1"/>
  <c r="H144" i="1"/>
  <c r="G146" i="1"/>
  <c r="H146" i="1"/>
  <c r="G150" i="1"/>
  <c r="H150" i="1"/>
  <c r="G152" i="1"/>
  <c r="H152" i="1"/>
  <c r="G154" i="1"/>
  <c r="H154" i="1"/>
  <c r="G156" i="1"/>
  <c r="H156" i="1"/>
  <c r="G158" i="1"/>
  <c r="H158" i="1"/>
  <c r="G160" i="1"/>
  <c r="H160" i="1"/>
  <c r="G162" i="1"/>
  <c r="H162" i="1"/>
  <c r="G164" i="1"/>
  <c r="H164" i="1"/>
  <c r="G166" i="1"/>
  <c r="H166" i="1"/>
  <c r="G168" i="1"/>
  <c r="H168" i="1"/>
  <c r="G170" i="1"/>
  <c r="H170" i="1"/>
  <c r="G172" i="1"/>
  <c r="H172" i="1"/>
  <c r="G174" i="1"/>
  <c r="H174" i="1"/>
  <c r="G176" i="1"/>
  <c r="H176" i="1"/>
  <c r="G178" i="1"/>
  <c r="H178" i="1"/>
  <c r="G180" i="1"/>
  <c r="H180" i="1"/>
  <c r="G182" i="1"/>
  <c r="H182" i="1"/>
  <c r="G186" i="1"/>
  <c r="H186" i="1"/>
  <c r="G188" i="1"/>
  <c r="H188" i="1"/>
  <c r="G190" i="1"/>
  <c r="H190" i="1"/>
  <c r="G194" i="1"/>
  <c r="H194" i="1"/>
  <c r="G196" i="1"/>
  <c r="H196" i="1"/>
  <c r="G198" i="1"/>
  <c r="H198" i="1"/>
  <c r="G200" i="1"/>
  <c r="H200" i="1"/>
  <c r="G202" i="1"/>
  <c r="H202" i="1"/>
  <c r="G204" i="1"/>
  <c r="H204" i="1"/>
  <c r="G206" i="1"/>
  <c r="H206" i="1"/>
  <c r="G208" i="1"/>
  <c r="H208" i="1"/>
  <c r="G210" i="1"/>
  <c r="H210" i="1"/>
  <c r="G212" i="1"/>
  <c r="H212" i="1"/>
  <c r="G214" i="1"/>
  <c r="H214" i="1"/>
  <c r="G216" i="1"/>
  <c r="H216" i="1"/>
  <c r="G218" i="1"/>
  <c r="H218" i="1"/>
  <c r="G220" i="1"/>
  <c r="H220" i="1"/>
  <c r="G222" i="1"/>
  <c r="H222" i="1"/>
  <c r="G224" i="1"/>
  <c r="H224" i="1"/>
  <c r="G226" i="1"/>
  <c r="H226" i="1"/>
  <c r="G228" i="1"/>
  <c r="H228" i="1"/>
  <c r="G230" i="1"/>
  <c r="H230" i="1"/>
  <c r="G232" i="1"/>
  <c r="H232" i="1"/>
  <c r="G234" i="1"/>
  <c r="H234" i="1"/>
  <c r="G236" i="1"/>
  <c r="H236" i="1"/>
  <c r="G238" i="1"/>
  <c r="H238" i="1"/>
  <c r="G240" i="1"/>
  <c r="H240" i="1"/>
  <c r="G242" i="1"/>
  <c r="H242" i="1"/>
  <c r="G244" i="1"/>
  <c r="H244" i="1"/>
  <c r="G246" i="1"/>
  <c r="H246" i="1"/>
  <c r="H108" i="1"/>
  <c r="G111" i="1"/>
  <c r="H111" i="1"/>
  <c r="G113" i="1"/>
  <c r="H113" i="1"/>
  <c r="G115" i="1"/>
  <c r="H115" i="1"/>
  <c r="G117" i="1"/>
  <c r="H117" i="1"/>
  <c r="G119" i="1"/>
  <c r="H119" i="1"/>
  <c r="G121" i="1"/>
  <c r="H121" i="1"/>
  <c r="G123" i="1"/>
  <c r="H123" i="1"/>
  <c r="G125" i="1"/>
  <c r="H125" i="1"/>
  <c r="G127" i="1"/>
  <c r="H127" i="1"/>
  <c r="G129" i="1"/>
  <c r="H129" i="1"/>
  <c r="G131" i="1"/>
  <c r="H131" i="1"/>
  <c r="G133" i="1"/>
  <c r="H133" i="1"/>
  <c r="G135" i="1"/>
  <c r="H135" i="1"/>
  <c r="G137" i="1"/>
  <c r="H137" i="1"/>
  <c r="G139" i="1"/>
  <c r="H139" i="1"/>
  <c r="G141" i="1"/>
  <c r="H141" i="1"/>
  <c r="G143" i="1"/>
  <c r="H143" i="1"/>
  <c r="G145" i="1"/>
  <c r="H145" i="1"/>
  <c r="G149" i="1"/>
  <c r="H149" i="1"/>
  <c r="G151" i="1"/>
  <c r="H151" i="1"/>
  <c r="G153" i="1"/>
  <c r="H153" i="1"/>
  <c r="G155" i="1"/>
  <c r="H155" i="1"/>
  <c r="G157" i="1"/>
  <c r="H157" i="1"/>
  <c r="G161" i="1"/>
  <c r="H161" i="1"/>
  <c r="G163" i="1"/>
  <c r="H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3" i="1"/>
  <c r="H193" i="1"/>
  <c r="G195" i="1"/>
  <c r="H195" i="1"/>
  <c r="G197" i="1"/>
  <c r="H197" i="1"/>
  <c r="G199" i="1"/>
  <c r="H199" i="1"/>
  <c r="G201" i="1"/>
  <c r="H201" i="1"/>
  <c r="G203" i="1"/>
  <c r="H203" i="1"/>
  <c r="G205" i="1"/>
  <c r="H205" i="1"/>
  <c r="G207" i="1"/>
  <c r="H207" i="1"/>
  <c r="G209" i="1"/>
  <c r="H209" i="1"/>
  <c r="G211" i="1"/>
  <c r="H211" i="1"/>
  <c r="G213" i="1"/>
  <c r="H213" i="1"/>
  <c r="G215" i="1"/>
  <c r="H215" i="1"/>
  <c r="G217" i="1"/>
  <c r="H217" i="1"/>
  <c r="G219" i="1"/>
  <c r="H219" i="1"/>
  <c r="G221" i="1"/>
  <c r="H221" i="1"/>
  <c r="G223" i="1"/>
  <c r="H223" i="1"/>
  <c r="G225" i="1"/>
  <c r="H225" i="1"/>
  <c r="G227" i="1"/>
  <c r="H227" i="1"/>
  <c r="G229" i="1"/>
  <c r="H229" i="1"/>
  <c r="G231" i="1"/>
  <c r="H231" i="1"/>
  <c r="G233" i="1"/>
  <c r="H233" i="1"/>
  <c r="G235" i="1"/>
  <c r="H235" i="1"/>
  <c r="G237" i="1"/>
  <c r="H237" i="1"/>
  <c r="G239" i="1"/>
  <c r="H239" i="1"/>
  <c r="G241" i="1"/>
  <c r="H241" i="1"/>
  <c r="G243" i="1"/>
  <c r="H243" i="1"/>
  <c r="G245" i="1"/>
  <c r="H245" i="1"/>
  <c r="G247" i="1"/>
  <c r="H247" i="1"/>
  <c r="H110"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G428"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G532" i="1"/>
  <c r="G536"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588" i="1"/>
  <c r="G588" i="1"/>
  <c r="H590" i="1"/>
  <c r="G590" i="1"/>
  <c r="H592" i="1"/>
  <c r="G592" i="1"/>
  <c r="H594" i="1"/>
  <c r="G594" i="1"/>
  <c r="H701" i="1"/>
  <c r="H705" i="1"/>
  <c r="H709" i="1"/>
  <c r="G711" i="1"/>
  <c r="G715" i="1"/>
  <c r="G719" i="1"/>
  <c r="G723"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702" i="1"/>
  <c r="G706" i="1"/>
  <c r="G710" i="1"/>
  <c r="G714" i="1"/>
  <c r="G718" i="1"/>
  <c r="G722" i="1"/>
  <c r="G727" i="1"/>
  <c r="H727" i="1"/>
  <c r="G729" i="1"/>
  <c r="H729" i="1"/>
  <c r="G731" i="1"/>
  <c r="H731" i="1"/>
  <c r="G733" i="1"/>
  <c r="H733" i="1"/>
  <c r="G735" i="1"/>
  <c r="H735" i="1"/>
  <c r="G737" i="1"/>
  <c r="H737" i="1"/>
  <c r="G739" i="1"/>
  <c r="H739" i="1"/>
  <c r="G741" i="1"/>
  <c r="H741" i="1"/>
  <c r="G743" i="1"/>
  <c r="H743" i="1"/>
  <c r="G745" i="1"/>
  <c r="H745" i="1"/>
  <c r="G747" i="1"/>
  <c r="H747" i="1"/>
  <c r="G749" i="1"/>
  <c r="H749" i="1"/>
  <c r="G751" i="1"/>
  <c r="H751" i="1"/>
  <c r="G753" i="1"/>
  <c r="H753" i="1"/>
  <c r="G755" i="1"/>
  <c r="H755" i="1"/>
  <c r="G757" i="1"/>
  <c r="H757" i="1"/>
  <c r="G759" i="1"/>
  <c r="H759" i="1"/>
  <c r="G761" i="1"/>
  <c r="H761" i="1"/>
  <c r="G763" i="1"/>
  <c r="H763" i="1"/>
  <c r="G765" i="1"/>
  <c r="H765" i="1"/>
  <c r="G767" i="1"/>
  <c r="H767" i="1"/>
  <c r="H699" i="1"/>
  <c r="H703" i="1"/>
  <c r="H707" i="1"/>
  <c r="G726" i="1"/>
  <c r="H726" i="1"/>
  <c r="G728" i="1"/>
  <c r="H728" i="1"/>
  <c r="G730" i="1"/>
  <c r="H730" i="1"/>
  <c r="G732" i="1"/>
  <c r="H732" i="1"/>
  <c r="G734" i="1"/>
  <c r="H734" i="1"/>
  <c r="G736" i="1"/>
  <c r="H736" i="1"/>
  <c r="G738" i="1"/>
  <c r="H738" i="1"/>
  <c r="G740" i="1"/>
  <c r="H740" i="1"/>
  <c r="G742" i="1"/>
  <c r="H742" i="1"/>
  <c r="G744" i="1"/>
  <c r="H744" i="1"/>
  <c r="G746" i="1"/>
  <c r="H746" i="1"/>
  <c r="G748" i="1"/>
  <c r="H748" i="1"/>
  <c r="G750" i="1"/>
  <c r="H750" i="1"/>
  <c r="G752" i="1"/>
  <c r="H752" i="1"/>
  <c r="G754" i="1"/>
  <c r="H754" i="1"/>
  <c r="G756" i="1"/>
  <c r="H756" i="1"/>
  <c r="G758" i="1"/>
  <c r="H758" i="1"/>
  <c r="G760" i="1"/>
  <c r="H760" i="1"/>
  <c r="G762" i="1"/>
  <c r="H762" i="1"/>
  <c r="G764" i="1"/>
  <c r="H764" i="1"/>
  <c r="G766" i="1"/>
  <c r="H766" i="1"/>
  <c r="G768"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3" i="1"/>
  <c r="G1045" i="1"/>
  <c r="H1047" i="1"/>
  <c r="G1049" i="1"/>
  <c r="H1051" i="1"/>
  <c r="G1053" i="1"/>
  <c r="H1055" i="1"/>
  <c r="G1057" i="1"/>
  <c r="H1042" i="1"/>
  <c r="H1050" i="1"/>
  <c r="H1054" i="1"/>
  <c r="H1058" i="1"/>
  <c r="G1042" i="1"/>
  <c r="G1050" i="1"/>
  <c r="G1054" i="1"/>
  <c r="G105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37" i="1"/>
  <c r="G1437" i="1"/>
  <c r="J1439" i="1"/>
  <c r="H1439" i="1"/>
  <c r="G1439"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I1449" i="1"/>
  <c r="H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38" i="1"/>
  <c r="G1438" i="1"/>
  <c r="J1441" i="1"/>
  <c r="H1441" i="1"/>
  <c r="G1441" i="1"/>
  <c r="I1441" i="1" s="1"/>
  <c r="H137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I1447" i="1"/>
  <c r="I1463" i="1"/>
  <c r="G1443" i="1"/>
  <c r="I1443" i="1" s="1"/>
  <c r="G1445" i="1"/>
  <c r="H1447" i="1"/>
  <c r="H1449" i="1"/>
  <c r="H1451" i="1"/>
  <c r="I1451" i="1" s="1"/>
  <c r="H1453" i="1"/>
  <c r="H1454" i="1"/>
  <c r="H1455" i="1"/>
  <c r="I1455" i="1" s="1"/>
  <c r="H1457" i="1"/>
  <c r="I1457" i="1" s="1"/>
  <c r="G1460" i="1"/>
  <c r="I1460" i="1" s="1"/>
  <c r="H1463" i="1"/>
  <c r="J1463" i="1"/>
  <c r="H1464" i="1"/>
  <c r="G1465" i="1"/>
  <c r="I1465" i="1" s="1"/>
  <c r="H1471" i="1"/>
  <c r="G1472" i="1"/>
  <c r="I1472" i="1" s="1"/>
  <c r="J1472" i="1"/>
  <c r="H1473" i="1"/>
  <c r="G1474" i="1"/>
  <c r="I1474" i="1" s="1"/>
  <c r="J1474" i="1"/>
  <c r="H1475" i="1"/>
  <c r="H1482" i="1"/>
  <c r="G1482" i="1"/>
  <c r="H1498" i="1"/>
  <c r="G1498" i="1"/>
  <c r="H1514" i="1"/>
  <c r="G1514" i="1"/>
  <c r="H1526" i="1"/>
  <c r="G1526" i="1"/>
  <c r="H1542" i="1"/>
  <c r="G1542" i="1"/>
  <c r="H1558" i="1"/>
  <c r="G1558" i="1"/>
  <c r="H1574" i="1"/>
  <c r="G1574" i="1"/>
  <c r="E350" i="4"/>
  <c r="E407" i="4" s="1"/>
  <c r="D402" i="1" s="1"/>
  <c r="H1443" i="1"/>
  <c r="H1445" i="1"/>
  <c r="J1459" i="1"/>
  <c r="J1465" i="1"/>
  <c r="H1470" i="1"/>
  <c r="H1486" i="1"/>
  <c r="G1486" i="1"/>
  <c r="H1502" i="1"/>
  <c r="G1502" i="1"/>
  <c r="H1530" i="1"/>
  <c r="G1530" i="1"/>
  <c r="H1546" i="1"/>
  <c r="G1546" i="1"/>
  <c r="H1562" i="1"/>
  <c r="G1562" i="1"/>
  <c r="H1578" i="1"/>
  <c r="G1578" i="1"/>
  <c r="D528" i="4"/>
  <c r="F529" i="4"/>
  <c r="J1460" i="1"/>
  <c r="G1466" i="1"/>
  <c r="I1466" i="1" s="1"/>
  <c r="J1466" i="1"/>
  <c r="G1468" i="1"/>
  <c r="I1468" i="1" s="1"/>
  <c r="J1468" i="1"/>
  <c r="I1471" i="1"/>
  <c r="I1473" i="1"/>
  <c r="H1490" i="1"/>
  <c r="G1490" i="1"/>
  <c r="H1506" i="1"/>
  <c r="G1506" i="1"/>
  <c r="H1534" i="1"/>
  <c r="G1534" i="1"/>
  <c r="H1550" i="1"/>
  <c r="G1550" i="1"/>
  <c r="H1566" i="1"/>
  <c r="G1566" i="1"/>
  <c r="G1459" i="1"/>
  <c r="I1459" i="1" s="1"/>
  <c r="G1464" i="1"/>
  <c r="I1464" i="1" s="1"/>
  <c r="G1477" i="1"/>
  <c r="I1477" i="1" s="1"/>
  <c r="J1477" i="1"/>
  <c r="H1478" i="1"/>
  <c r="I1478" i="1" s="1"/>
  <c r="G1479" i="1"/>
  <c r="I1479" i="1" s="1"/>
  <c r="J1479" i="1"/>
  <c r="H1479" i="1"/>
  <c r="H1494" i="1"/>
  <c r="G1494" i="1"/>
  <c r="H1510" i="1"/>
  <c r="G1510" i="1"/>
  <c r="H1522" i="1"/>
  <c r="G1522" i="1"/>
  <c r="H1538" i="1"/>
  <c r="G1538" i="1"/>
  <c r="H1554" i="1"/>
  <c r="G1554" i="1"/>
  <c r="H1570" i="1"/>
  <c r="G1570" i="1"/>
  <c r="F299" i="4"/>
  <c r="F351" i="4"/>
  <c r="E636" i="4"/>
  <c r="D630" i="1" s="1"/>
  <c r="I20" i="3"/>
  <c r="G292" i="9"/>
  <c r="E292" i="9" s="1"/>
  <c r="B292" i="9" s="1"/>
  <c r="F206" i="5"/>
  <c r="D5" i="7"/>
  <c r="D50" i="4"/>
  <c r="D82" i="4"/>
  <c r="D106" i="4"/>
  <c r="D152" i="4"/>
  <c r="D196" i="4"/>
  <c r="F231" i="4"/>
  <c r="D311" i="4"/>
  <c r="D298" i="4" s="1"/>
  <c r="D363" i="4"/>
  <c r="F417" i="4"/>
  <c r="F466" i="4"/>
  <c r="D472" i="4"/>
  <c r="D420" i="4" s="1"/>
  <c r="D484" i="4"/>
  <c r="G289" i="9"/>
  <c r="E289" i="9" s="1"/>
  <c r="B289" i="9" s="1"/>
  <c r="F177" i="5"/>
  <c r="D176" i="5"/>
  <c r="H289" i="9"/>
  <c r="E176" i="5"/>
  <c r="F90" i="6"/>
  <c r="D89" i="6"/>
  <c r="E114" i="6"/>
  <c r="D42" i="8"/>
  <c r="F273" i="4"/>
  <c r="F304" i="4"/>
  <c r="F356" i="4"/>
  <c r="F416" i="4"/>
  <c r="D593" i="4"/>
  <c r="D12" i="5"/>
  <c r="D7" i="5" s="1"/>
  <c r="G286" i="9"/>
  <c r="E286" i="9" s="1"/>
  <c r="B286" i="9" s="1"/>
  <c r="F88" i="5"/>
  <c r="D87" i="5"/>
  <c r="G287" i="9"/>
  <c r="E287" i="9" s="1"/>
  <c r="B287" i="9" s="1"/>
  <c r="D146" i="5"/>
  <c r="F149" i="5"/>
  <c r="F191" i="5"/>
  <c r="D190" i="5"/>
  <c r="F239" i="5"/>
  <c r="D238" i="5"/>
  <c r="F259" i="5"/>
  <c r="D258" i="5"/>
  <c r="D78" i="5"/>
  <c r="D245" i="5"/>
  <c r="F250" i="5"/>
  <c r="F6" i="6"/>
  <c r="D5" i="6"/>
  <c r="D114" i="6"/>
  <c r="E129" i="9"/>
  <c r="B129" i="9" s="1"/>
  <c r="B143" i="9"/>
  <c r="B149" i="9"/>
  <c r="B127" i="9"/>
  <c r="B135" i="9"/>
  <c r="G165" i="9"/>
  <c r="E165" i="9" s="1"/>
  <c r="B165" i="9" s="1"/>
  <c r="H164" i="9"/>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08" i="9"/>
  <c r="E208" i="9" s="1"/>
  <c r="B208" i="9" s="1"/>
  <c r="G204" i="9"/>
  <c r="E204" i="9" s="1"/>
  <c r="B204" i="9" s="1"/>
  <c r="G200" i="9"/>
  <c r="E200" i="9" s="1"/>
  <c r="B200" i="9" s="1"/>
  <c r="G196" i="9"/>
  <c r="E196" i="9" s="1"/>
  <c r="B196" i="9" s="1"/>
  <c r="G192" i="9"/>
  <c r="E192" i="9" s="1"/>
  <c r="B192" i="9" s="1"/>
  <c r="G191" i="9"/>
  <c r="E191" i="9" s="1"/>
  <c r="G161" i="9"/>
  <c r="E161" i="9" s="1"/>
  <c r="B161" i="9" s="1"/>
  <c r="G209" i="9"/>
  <c r="E209" i="9" s="1"/>
  <c r="B209" i="9" s="1"/>
  <c r="G205" i="9"/>
  <c r="E205" i="9" s="1"/>
  <c r="B205" i="9" s="1"/>
  <c r="G201" i="9"/>
  <c r="E201" i="9" s="1"/>
  <c r="B201" i="9" s="1"/>
  <c r="G197" i="9"/>
  <c r="E197" i="9" s="1"/>
  <c r="B197" i="9" s="1"/>
  <c r="G193" i="9"/>
  <c r="E193" i="9" s="1"/>
  <c r="B193" i="9" s="1"/>
  <c r="G162" i="9"/>
  <c r="E162" i="9" s="1"/>
  <c r="B162" i="9" s="1"/>
  <c r="G278" i="9"/>
  <c r="E278" i="9" s="1"/>
  <c r="B278" i="9" s="1"/>
  <c r="G277" i="9"/>
  <c r="E277" i="9" s="1"/>
  <c r="B277" i="9" s="1"/>
  <c r="M212" i="9"/>
  <c r="G210" i="9"/>
  <c r="E210" i="9" s="1"/>
  <c r="B210" i="9" s="1"/>
  <c r="G206" i="9"/>
  <c r="E206" i="9" s="1"/>
  <c r="B206" i="9" s="1"/>
  <c r="G202" i="9"/>
  <c r="E202" i="9" s="1"/>
  <c r="B202" i="9" s="1"/>
  <c r="G198" i="9"/>
  <c r="E198" i="9" s="1"/>
  <c r="B198" i="9" s="1"/>
  <c r="G194" i="9"/>
  <c r="E194" i="9" s="1"/>
  <c r="B194" i="9" s="1"/>
  <c r="G163" i="9"/>
  <c r="E163" i="9" s="1"/>
  <c r="B163" i="9" s="1"/>
  <c r="I10" i="9"/>
  <c r="E125" i="9"/>
  <c r="B125" i="9" s="1"/>
  <c r="E133" i="9"/>
  <c r="B133" i="9" s="1"/>
  <c r="E141" i="9"/>
  <c r="B141" i="9" s="1"/>
  <c r="E87" i="5"/>
  <c r="D1065" i="1" s="1"/>
  <c r="F215" i="9"/>
  <c r="B215" i="9" s="1"/>
  <c r="F223" i="9"/>
  <c r="B223" i="9" s="1"/>
  <c r="F231" i="9"/>
  <c r="B231" i="9" s="1"/>
  <c r="F239" i="9"/>
  <c r="B239" i="9" s="1"/>
  <c r="F247" i="9"/>
  <c r="B247" i="9" s="1"/>
  <c r="F255" i="9"/>
  <c r="B255" i="9" s="1"/>
  <c r="F263" i="9"/>
  <c r="B263" i="9" s="1"/>
  <c r="B221" i="9"/>
  <c r="F219" i="9"/>
  <c r="B219" i="9" s="1"/>
  <c r="B217" i="9"/>
  <c r="B233" i="9"/>
  <c r="B241" i="9"/>
  <c r="B249" i="9"/>
  <c r="B257" i="9"/>
  <c r="B265" i="9"/>
  <c r="F275" i="9"/>
  <c r="G1524" i="1" l="1"/>
  <c r="D43" i="8"/>
  <c r="G295" i="9" s="1"/>
  <c r="E295" i="9" s="1"/>
  <c r="B295" i="9" s="1"/>
  <c r="F643" i="4"/>
  <c r="C637" i="1"/>
  <c r="G412" i="1"/>
  <c r="F263" i="4"/>
  <c r="C259" i="1"/>
  <c r="F252" i="4"/>
  <c r="C248" i="1"/>
  <c r="H184" i="1"/>
  <c r="G159" i="1"/>
  <c r="H159" i="1"/>
  <c r="F163" i="4"/>
  <c r="E151" i="4"/>
  <c r="D148" i="1"/>
  <c r="F124" i="4"/>
  <c r="C120" i="1"/>
  <c r="E6" i="4"/>
  <c r="E412" i="4" s="1"/>
  <c r="E639" i="4" s="1"/>
  <c r="G79" i="1"/>
  <c r="H79" i="1"/>
  <c r="D3" i="1"/>
  <c r="G4" i="1"/>
  <c r="F7" i="4"/>
  <c r="C3" i="1"/>
  <c r="F7" i="5"/>
  <c r="H20" i="3"/>
  <c r="C985" i="1"/>
  <c r="F420" i="4"/>
  <c r="D635" i="4"/>
  <c r="C414" i="1"/>
  <c r="F484" i="4"/>
  <c r="C478" i="1"/>
  <c r="F50" i="4"/>
  <c r="C46" i="1"/>
  <c r="D636" i="4"/>
  <c r="F528" i="4"/>
  <c r="C522" i="1"/>
  <c r="K1432" i="9"/>
  <c r="I34" i="3"/>
  <c r="C1517" i="1"/>
  <c r="B191" i="9"/>
  <c r="F212" i="9"/>
  <c r="B212" i="9" s="1"/>
  <c r="H24" i="3"/>
  <c r="F5" i="6"/>
  <c r="D141" i="6"/>
  <c r="C1299" i="1"/>
  <c r="F78" i="5"/>
  <c r="D68" i="5"/>
  <c r="D6" i="5" s="1"/>
  <c r="C1056" i="1"/>
  <c r="D237" i="5"/>
  <c r="F238" i="5"/>
  <c r="C1215" i="1"/>
  <c r="I27" i="3"/>
  <c r="D1408" i="1"/>
  <c r="F82" i="4"/>
  <c r="C78" i="1"/>
  <c r="G297" i="9"/>
  <c r="E297" i="9" s="1"/>
  <c r="H29" i="3"/>
  <c r="C1436" i="1"/>
  <c r="E408" i="4"/>
  <c r="D403" i="1" s="1"/>
  <c r="D345" i="1"/>
  <c r="I1439" i="1"/>
  <c r="F146" i="5"/>
  <c r="C1124" i="1"/>
  <c r="F196" i="4"/>
  <c r="C192" i="1"/>
  <c r="F298" i="4"/>
  <c r="C293" i="1"/>
  <c r="G291" i="9"/>
  <c r="E291" i="9" s="1"/>
  <c r="B291" i="9" s="1"/>
  <c r="F190" i="5"/>
  <c r="C1167" i="1"/>
  <c r="F472" i="4"/>
  <c r="C466" i="1"/>
  <c r="F363" i="4"/>
  <c r="C358" i="1"/>
  <c r="G20" i="9"/>
  <c r="H20" i="9"/>
  <c r="F152" i="4"/>
  <c r="D151" i="4"/>
  <c r="C148" i="1"/>
  <c r="D6" i="4"/>
  <c r="F89" i="6"/>
  <c r="C1383" i="1"/>
  <c r="D175" i="5"/>
  <c r="H22" i="3"/>
  <c r="F176" i="5"/>
  <c r="C1153" i="1"/>
  <c r="F258" i="5"/>
  <c r="C1235" i="1"/>
  <c r="F12" i="5"/>
  <c r="C990" i="1"/>
  <c r="E164" i="9"/>
  <c r="B164" i="9" s="1"/>
  <c r="F114" i="6"/>
  <c r="H27" i="3"/>
  <c r="C1408" i="1"/>
  <c r="F245" i="5"/>
  <c r="C1222" i="1"/>
  <c r="F87" i="5"/>
  <c r="C1065" i="1"/>
  <c r="F593" i="4"/>
  <c r="C587" i="1"/>
  <c r="G294" i="9"/>
  <c r="E294" i="9" s="1"/>
  <c r="E175" i="5"/>
  <c r="D1152" i="1" s="1"/>
  <c r="I22" i="3"/>
  <c r="D1153" i="1"/>
  <c r="F311" i="4"/>
  <c r="C306" i="1"/>
  <c r="F106" i="4"/>
  <c r="C102" i="1"/>
  <c r="E68" i="5"/>
  <c r="D350" i="4"/>
  <c r="E141" i="6"/>
  <c r="G299" i="9" s="1"/>
  <c r="E299" i="9" s="1"/>
  <c r="I35" i="3" l="1"/>
  <c r="C1518" i="1"/>
  <c r="H637" i="1"/>
  <c r="G637" i="1"/>
  <c r="G259" i="1"/>
  <c r="H259" i="1"/>
  <c r="G248" i="1"/>
  <c r="H248" i="1"/>
  <c r="D147" i="1"/>
  <c r="E289" i="4"/>
  <c r="E290" i="4" s="1"/>
  <c r="D286" i="1" s="1"/>
  <c r="I17" i="3"/>
  <c r="I16" i="3"/>
  <c r="H120" i="1"/>
  <c r="G120" i="1"/>
  <c r="D2" i="1"/>
  <c r="D407" i="1"/>
  <c r="H3" i="1"/>
  <c r="G3" i="1"/>
  <c r="E298" i="9"/>
  <c r="B299" i="9"/>
  <c r="G276" i="9"/>
  <c r="F6" i="5"/>
  <c r="C984" i="1"/>
  <c r="I21" i="3"/>
  <c r="D1046" i="1"/>
  <c r="E6" i="5"/>
  <c r="G282" i="9" s="1"/>
  <c r="E282" i="9" s="1"/>
  <c r="B282" i="9" s="1"/>
  <c r="F6" i="4"/>
  <c r="H16" i="3"/>
  <c r="D412" i="4"/>
  <c r="C2" i="1"/>
  <c r="H466" i="1"/>
  <c r="G466" i="1"/>
  <c r="G192" i="1"/>
  <c r="H192" i="1"/>
  <c r="F237" i="5"/>
  <c r="H23" i="3"/>
  <c r="C1214" i="1"/>
  <c r="H1299" i="1"/>
  <c r="G1299" i="1"/>
  <c r="G1517" i="1"/>
  <c r="H1517" i="1"/>
  <c r="H11" i="3"/>
  <c r="H522" i="1"/>
  <c r="G522" i="1"/>
  <c r="H414" i="1"/>
  <c r="G414" i="1"/>
  <c r="D408" i="4"/>
  <c r="F350" i="4"/>
  <c r="C345" i="1"/>
  <c r="G306" i="1"/>
  <c r="H306" i="1"/>
  <c r="H1408" i="1"/>
  <c r="G1408" i="1"/>
  <c r="D407" i="4"/>
  <c r="H1436" i="1"/>
  <c r="G1436" i="1"/>
  <c r="G46" i="1"/>
  <c r="H46" i="1"/>
  <c r="E293" i="9"/>
  <c r="B294" i="9"/>
  <c r="G102" i="1"/>
  <c r="H102" i="1"/>
  <c r="H587" i="1"/>
  <c r="G587" i="1"/>
  <c r="H1222" i="1"/>
  <c r="G1222" i="1"/>
  <c r="H1235" i="1"/>
  <c r="G1235" i="1"/>
  <c r="D633" i="1"/>
  <c r="F175" i="5"/>
  <c r="C1152" i="1"/>
  <c r="G148" i="1"/>
  <c r="H148" i="1"/>
  <c r="E20" i="9"/>
  <c r="G293" i="1"/>
  <c r="H293" i="1"/>
  <c r="B297" i="9"/>
  <c r="E296" i="9"/>
  <c r="I10" i="3" s="1"/>
  <c r="H1056" i="1"/>
  <c r="G1056" i="1"/>
  <c r="F141" i="6"/>
  <c r="H28" i="3"/>
  <c r="C1435" i="1"/>
  <c r="H9" i="3" s="1"/>
  <c r="H478" i="1"/>
  <c r="G478" i="1"/>
  <c r="F635" i="4"/>
  <c r="C629" i="1"/>
  <c r="H1065" i="1"/>
  <c r="G1065" i="1"/>
  <c r="G990" i="1"/>
  <c r="H990" i="1"/>
  <c r="G985" i="1"/>
  <c r="H985" i="1"/>
  <c r="I28" i="3"/>
  <c r="D1435" i="1"/>
  <c r="H1153" i="1"/>
  <c r="G1153" i="1"/>
  <c r="H1383" i="1"/>
  <c r="G1383" i="1"/>
  <c r="H17" i="3"/>
  <c r="D289" i="4"/>
  <c r="D290" i="4" s="1"/>
  <c r="F151" i="4"/>
  <c r="C147" i="1"/>
  <c r="G358" i="1"/>
  <c r="H358" i="1"/>
  <c r="H1167" i="1"/>
  <c r="G1167" i="1"/>
  <c r="H1124" i="1"/>
  <c r="G1124" i="1"/>
  <c r="G78" i="1"/>
  <c r="H78" i="1"/>
  <c r="H1215" i="1"/>
  <c r="G1215" i="1"/>
  <c r="F68" i="5"/>
  <c r="H21" i="3"/>
  <c r="C1046" i="1"/>
  <c r="F636" i="4"/>
  <c r="C630" i="1"/>
  <c r="G1518" i="1" l="1"/>
  <c r="H1518" i="1"/>
  <c r="E291" i="4"/>
  <c r="D287" i="1" s="1"/>
  <c r="D285" i="1"/>
  <c r="E413" i="4"/>
  <c r="K3" i="9"/>
  <c r="I9" i="3"/>
  <c r="F407" i="4"/>
  <c r="C402" i="1"/>
  <c r="N3" i="9"/>
  <c r="I11" i="3"/>
  <c r="F408" i="4"/>
  <c r="C403" i="1"/>
  <c r="D413" i="4"/>
  <c r="D291" i="4"/>
  <c r="F289" i="4"/>
  <c r="C285" i="1"/>
  <c r="H1046" i="1"/>
  <c r="G1046" i="1"/>
  <c r="G345" i="1"/>
  <c r="H345" i="1"/>
  <c r="G2" i="1"/>
  <c r="H2" i="1"/>
  <c r="G984" i="1"/>
  <c r="H630" i="1"/>
  <c r="G630" i="1"/>
  <c r="E19" i="9"/>
  <c r="B20" i="9"/>
  <c r="F290" i="4"/>
  <c r="C286" i="1"/>
  <c r="H276" i="9"/>
  <c r="E276" i="9" s="1"/>
  <c r="D984" i="1"/>
  <c r="H8" i="3" s="1"/>
  <c r="G147" i="1"/>
  <c r="H147" i="1"/>
  <c r="H629" i="1"/>
  <c r="G629" i="1"/>
  <c r="H1435" i="1"/>
  <c r="G1435" i="1"/>
  <c r="H1152" i="1"/>
  <c r="G1152" i="1"/>
  <c r="H1214" i="1"/>
  <c r="G1214" i="1"/>
  <c r="D639" i="4"/>
  <c r="F412" i="4"/>
  <c r="C407" i="1"/>
  <c r="E640" i="4" l="1"/>
  <c r="E415" i="4"/>
  <c r="D410" i="1" s="1"/>
  <c r="D408" i="1"/>
  <c r="E414" i="4"/>
  <c r="D409" i="1" s="1"/>
  <c r="M3" i="9"/>
  <c r="B276" i="9"/>
  <c r="E275" i="9"/>
  <c r="I8" i="3" s="1"/>
  <c r="D640" i="4"/>
  <c r="D641" i="4" s="1"/>
  <c r="D415" i="4"/>
  <c r="F413" i="4"/>
  <c r="C408" i="1"/>
  <c r="G402" i="1"/>
  <c r="H402" i="1"/>
  <c r="D414" i="4"/>
  <c r="H984" i="1"/>
  <c r="G285" i="1"/>
  <c r="H285" i="1"/>
  <c r="F639" i="4"/>
  <c r="C633" i="1"/>
  <c r="G403" i="1"/>
  <c r="H403" i="1"/>
  <c r="G407" i="1"/>
  <c r="H407" i="1"/>
  <c r="G286" i="1"/>
  <c r="H286" i="1"/>
  <c r="F291" i="4"/>
  <c r="C287" i="1"/>
  <c r="E641" i="4" l="1"/>
  <c r="D635" i="1" s="1"/>
  <c r="D634" i="1"/>
  <c r="E642" i="4"/>
  <c r="H633" i="1"/>
  <c r="G633" i="1"/>
  <c r="F414" i="4"/>
  <c r="C409" i="1"/>
  <c r="F415" i="4"/>
  <c r="C410" i="1"/>
  <c r="G408" i="1"/>
  <c r="H408" i="1"/>
  <c r="G287" i="1"/>
  <c r="H287" i="1"/>
  <c r="C635" i="1"/>
  <c r="D642" i="4"/>
  <c r="D645" i="4" s="1"/>
  <c r="F640" i="4"/>
  <c r="C634" i="1"/>
  <c r="F641" i="4" l="1"/>
  <c r="E645" i="4"/>
  <c r="E646" i="4"/>
  <c r="D636" i="1"/>
  <c r="H18" i="3"/>
  <c r="F645" i="4"/>
  <c r="C639" i="1"/>
  <c r="H410" i="1"/>
  <c r="G410" i="1"/>
  <c r="D646" i="4"/>
  <c r="F642" i="4"/>
  <c r="C636" i="1"/>
  <c r="H635" i="1"/>
  <c r="G635" i="1"/>
  <c r="H634" i="1"/>
  <c r="G634" i="1"/>
  <c r="H409" i="1"/>
  <c r="G409" i="1"/>
  <c r="I19" i="3" l="1"/>
  <c r="D640" i="1"/>
  <c r="D639" i="1"/>
  <c r="G639" i="1" s="1"/>
  <c r="I18" i="3"/>
  <c r="H636" i="1"/>
  <c r="G636" i="1"/>
  <c r="H7" i="3"/>
  <c r="H19" i="3"/>
  <c r="F646" i="4"/>
  <c r="C640" i="1"/>
  <c r="H639" i="1" l="1"/>
  <c r="J3" i="9"/>
  <c r="I7" i="3"/>
  <c r="H640" i="1"/>
  <c r="G640" i="1"/>
  <c r="M272" i="9" l="1"/>
  <c r="L272" i="9"/>
  <c r="H18" i="9"/>
  <c r="G18" i="9"/>
  <c r="K10" i="9"/>
  <c r="G16" i="9"/>
  <c r="J8" i="9"/>
  <c r="G15" i="9"/>
  <c r="L16" i="9"/>
  <c r="K13" i="9"/>
  <c r="K6" i="9"/>
  <c r="J11" i="9"/>
  <c r="I17" i="9"/>
  <c r="H16" i="9"/>
  <c r="I13" i="9"/>
  <c r="J7" i="9"/>
  <c r="I12" i="9"/>
  <c r="I5" i="9"/>
  <c r="J17" i="9"/>
  <c r="I9" i="9"/>
  <c r="K8" i="9"/>
  <c r="J13" i="9"/>
  <c r="K5" i="9"/>
  <c r="J10" i="9"/>
  <c r="M16" i="9"/>
  <c r="I8" i="9"/>
  <c r="M15" i="9"/>
  <c r="K7" i="9"/>
  <c r="J12" i="9"/>
  <c r="J9" i="9"/>
  <c r="H15" i="9"/>
  <c r="J6" i="9"/>
  <c r="I11" i="9"/>
  <c r="J5" i="9"/>
  <c r="I7" i="9"/>
  <c r="I6" i="9"/>
  <c r="K12" i="9"/>
  <c r="G17" i="9"/>
  <c r="K9" i="9"/>
  <c r="L15" i="9"/>
  <c r="H17" i="9"/>
  <c r="K11" i="9"/>
  <c r="F15" i="9" l="1"/>
  <c r="E6" i="9"/>
  <c r="B6" i="9" s="1"/>
  <c r="E10" i="9"/>
  <c r="B10" i="9" s="1"/>
  <c r="E9" i="9"/>
  <c r="B9" i="9" s="1"/>
  <c r="E15" i="9"/>
  <c r="B15" i="9" s="1"/>
  <c r="E18" i="9"/>
  <c r="B18" i="9" s="1"/>
  <c r="E17" i="9"/>
  <c r="B17" i="9" s="1"/>
  <c r="E8" i="9"/>
  <c r="B8" i="9" s="1"/>
  <c r="E7" i="9"/>
  <c r="B7" i="9" s="1"/>
  <c r="E13" i="9"/>
  <c r="B13" i="9" s="1"/>
  <c r="E5" i="9"/>
  <c r="E16" i="9"/>
  <c r="F272" i="9"/>
  <c r="E11" i="9"/>
  <c r="B11" i="9" s="1"/>
  <c r="E12" i="9"/>
  <c r="B12" i="9" s="1"/>
  <c r="F16" i="9"/>
  <c r="F14" i="9" l="1"/>
  <c r="B16" i="9"/>
  <c r="E14" i="9"/>
  <c r="B5" i="9"/>
  <c r="E4" i="9"/>
  <c r="B272" i="9"/>
  <c r="F19" i="9"/>
  <c r="F3" i="9" l="1"/>
  <c r="E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<sst xmlns="http://schemas.openxmlformats.org/spreadsheetml/2006/main" count="4340" uniqueCount="3415">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</sst>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5017298</v>
      </c>
      <c r="D2" s="6">
        <f>'PR-RAS'!E6</f>
        <v>5780146.3799999999</v>
      </c>
      <c r="E2" s="6">
        <v>0</v>
      </c>
      <c r="F2" s="6">
        <v>0</v>
      </c>
      <c r="G2" s="7">
        <f t="shared" ref="G2:G983" si="0">(B2/1000)*(C2*1+D2*2)</f>
        <v>16577.590759999999</v>
      </c>
      <c r="H2" s="7">
        <f t="shared" ref="H2:H1479"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2054052</v>
      </c>
      <c r="D3" s="1">
        <f>'PR-RAS'!E7</f>
        <v>2894021.44</v>
      </c>
      <c r="E3" s="1">
        <v>0</v>
      </c>
      <c r="F3" s="1">
        <v>0</v>
      </c>
      <c r="G3" s="2">
        <f t="shared" si="0"/>
        <v>15684.189759999999</v>
      </c>
      <c r="H3" s="2">
        <f t="shared" si="1"/>
        <v>0.43999999994412065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1065475</v>
      </c>
      <c r="D4" s="1">
        <f>'PR-RAS'!E8</f>
        <v>1575787.8599999999</v>
      </c>
      <c r="E4" s="1">
        <v>0</v>
      </c>
      <c r="F4" s="1">
        <v>0</v>
      </c>
      <c r="G4" s="2">
        <f t="shared" si="0"/>
        <v>12651.15216</v>
      </c>
      <c r="H4" s="2">
        <f t="shared" si="1"/>
        <v>0.14000000013038516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732133</v>
      </c>
      <c r="D5" s="1">
        <f>'PR-RAS'!E9</f>
        <v>880061.45</v>
      </c>
      <c r="E5" s="1">
        <v>0</v>
      </c>
      <c r="F5" s="1">
        <v>0</v>
      </c>
      <c r="G5" s="2">
        <f t="shared" si="0"/>
        <v>9969.0236000000004</v>
      </c>
      <c r="H5" s="2">
        <f t="shared" si="1"/>
        <v>0.44999999995343387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103283</v>
      </c>
      <c r="D6" s="1">
        <f>'PR-RAS'!E10</f>
        <v>123817.75</v>
      </c>
      <c r="E6" s="1">
        <v>0</v>
      </c>
      <c r="F6" s="1">
        <v>0</v>
      </c>
      <c r="G6" s="2">
        <f t="shared" si="0"/>
        <v>1754.5925</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198657</v>
      </c>
      <c r="D7" s="1">
        <f>'PR-RAS'!E11</f>
        <v>343485.72</v>
      </c>
      <c r="E7" s="1">
        <v>0</v>
      </c>
      <c r="F7" s="1">
        <v>0</v>
      </c>
      <c r="G7" s="2">
        <f t="shared" si="0"/>
        <v>5313.7706399999997</v>
      </c>
      <c r="H7" s="2">
        <f t="shared" si="1"/>
        <v>0.28000000002793968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31402</v>
      </c>
      <c r="D8" s="1">
        <f>'PR-RAS'!E12</f>
        <v>189456.59</v>
      </c>
      <c r="E8" s="1">
        <v>0</v>
      </c>
      <c r="F8" s="1">
        <v>0</v>
      </c>
      <c r="G8" s="2">
        <f t="shared" si="0"/>
        <v>2872.2062599999999</v>
      </c>
      <c r="H8" s="2">
        <f t="shared" si="1"/>
        <v>0.41000000000349246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49485.72</v>
      </c>
      <c r="E9" s="1">
        <v>0</v>
      </c>
      <c r="F9" s="1">
        <v>0</v>
      </c>
      <c r="G9" s="2">
        <f t="shared" si="0"/>
        <v>791.77152000000001</v>
      </c>
      <c r="H9" s="2">
        <f t="shared" si="1"/>
        <v>0.27999999999883585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10519.37</v>
      </c>
      <c r="E11" s="1">
        <v>0</v>
      </c>
      <c r="F11" s="1">
        <v>0</v>
      </c>
      <c r="G11" s="2">
        <f t="shared" si="0"/>
        <v>210.38740000000001</v>
      </c>
      <c r="H11" s="2">
        <f t="shared" si="1"/>
        <v>0.37000000000080036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961812</v>
      </c>
      <c r="D19" s="1">
        <f>'PR-RAS'!E23</f>
        <v>1291430.75</v>
      </c>
      <c r="E19" s="1">
        <v>0</v>
      </c>
      <c r="F19" s="1">
        <v>0</v>
      </c>
      <c r="G19" s="2">
        <f t="shared" si="0"/>
        <v>63804.122999999992</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662402</v>
      </c>
      <c r="D20" s="1">
        <f>'PR-RAS'!E24</f>
        <v>705444.44</v>
      </c>
      <c r="E20" s="1">
        <v>0</v>
      </c>
      <c r="F20" s="1">
        <v>0</v>
      </c>
      <c r="G20" s="2">
        <f t="shared" si="0"/>
        <v>39392.526719999994</v>
      </c>
      <c r="H20" s="2">
        <f t="shared" si="1"/>
        <v>0.43999999994412065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299410</v>
      </c>
      <c r="D23" s="1">
        <f>'PR-RAS'!E27</f>
        <v>585986.31000000006</v>
      </c>
      <c r="E23" s="1">
        <v>0</v>
      </c>
      <c r="F23" s="1">
        <v>0</v>
      </c>
      <c r="G23" s="2">
        <f t="shared" si="0"/>
        <v>32370.41764</v>
      </c>
      <c r="H23" s="2">
        <f t="shared" si="1"/>
        <v>0.31000000005587935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26765</v>
      </c>
      <c r="D25" s="1">
        <f>'PR-RAS'!E29</f>
        <v>26802.83</v>
      </c>
      <c r="E25" s="1">
        <v>0</v>
      </c>
      <c r="F25" s="1">
        <v>0</v>
      </c>
      <c r="G25" s="2">
        <f t="shared" si="0"/>
        <v>1928.8958400000001</v>
      </c>
      <c r="H25" s="2">
        <f t="shared" si="1"/>
        <v>0.16999999999825377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26565</v>
      </c>
      <c r="D27" s="1">
        <f>'PR-RAS'!E31</f>
        <v>26802.83</v>
      </c>
      <c r="E27" s="1">
        <v>0</v>
      </c>
      <c r="F27" s="1">
        <v>0</v>
      </c>
      <c r="G27" s="2">
        <f t="shared" si="0"/>
        <v>2084.4371599999999</v>
      </c>
      <c r="H27" s="2">
        <f t="shared" si="1"/>
        <v>0.16999999999825377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200</v>
      </c>
      <c r="D29" s="1">
        <f>'PR-RAS'!E33</f>
        <v>0</v>
      </c>
      <c r="E29" s="1">
        <v>0</v>
      </c>
      <c r="F29" s="1">
        <v>0</v>
      </c>
      <c r="G29" s="2">
        <f t="shared" si="0"/>
        <v>5.6000000000000005</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927424</v>
      </c>
      <c r="D46" s="1">
        <f>'PR-RAS'!E50</f>
        <v>737414.1</v>
      </c>
      <c r="E46" s="1">
        <v>0</v>
      </c>
      <c r="F46" s="1">
        <v>0</v>
      </c>
      <c r="G46" s="2">
        <f t="shared" si="0"/>
        <v>108101.349</v>
      </c>
      <c r="H46" s="2">
        <f t="shared" si="1"/>
        <v>9.9999999976716936E-2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471395</v>
      </c>
      <c r="D55" s="1">
        <f>'PR-RAS'!E59</f>
        <v>485088.54</v>
      </c>
      <c r="E55" s="1">
        <v>0</v>
      </c>
      <c r="F55" s="1">
        <v>0</v>
      </c>
      <c r="G55" s="2">
        <f t="shared" si="0"/>
        <v>77844.892319999999</v>
      </c>
      <c r="H55" s="2">
        <f t="shared" si="1"/>
        <v>0.46000000002095476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471395</v>
      </c>
      <c r="D56" s="1">
        <f>'PR-RAS'!E60</f>
        <v>485088.54</v>
      </c>
      <c r="E56" s="1">
        <v>0</v>
      </c>
      <c r="F56" s="1">
        <v>0</v>
      </c>
      <c r="G56" s="2">
        <f t="shared" si="0"/>
        <v>79286.464400000012</v>
      </c>
      <c r="H56" s="2">
        <f t="shared" si="1"/>
        <v>0.46000000002095476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200725</v>
      </c>
      <c r="D58" s="1">
        <f>'PR-RAS'!E62</f>
        <v>0</v>
      </c>
      <c r="E58" s="1">
        <v>0</v>
      </c>
      <c r="F58" s="1">
        <v>0</v>
      </c>
      <c r="G58" s="2">
        <f t="shared" si="0"/>
        <v>11441.325000000001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200725</v>
      </c>
      <c r="D60" s="1">
        <f>'PR-RAS'!E64</f>
        <v>0</v>
      </c>
      <c r="E60" s="1">
        <v>0</v>
      </c>
      <c r="F60" s="1">
        <v>0</v>
      </c>
      <c r="G60" s="2">
        <f t="shared" si="0"/>
        <v>11842.775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255304</v>
      </c>
      <c r="D61" s="1">
        <f>'PR-RAS'!E65</f>
        <v>252325.56</v>
      </c>
      <c r="E61" s="1">
        <v>0</v>
      </c>
      <c r="F61" s="1">
        <v>0</v>
      </c>
      <c r="G61" s="2">
        <f t="shared" si="0"/>
        <v>45597.307199999996</v>
      </c>
      <c r="H61" s="2">
        <f t="shared" si="1"/>
        <v>0.44000000000232831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255304</v>
      </c>
      <c r="D62" s="1">
        <f>'PR-RAS'!E66</f>
        <v>252325.56</v>
      </c>
      <c r="E62" s="1">
        <v>0</v>
      </c>
      <c r="F62" s="1">
        <v>0</v>
      </c>
      <c r="G62" s="2">
        <f t="shared" si="0"/>
        <v>46357.262320000002</v>
      </c>
      <c r="H62" s="2">
        <f t="shared" si="1"/>
        <v>0.44000000000232831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705044</v>
      </c>
      <c r="D78" s="1">
        <f>'PR-RAS'!E82</f>
        <v>284302.83</v>
      </c>
      <c r="E78" s="1">
        <v>0</v>
      </c>
      <c r="F78" s="1">
        <v>0</v>
      </c>
      <c r="G78" s="2">
        <f t="shared" si="0"/>
        <v>98071.023820000017</v>
      </c>
      <c r="H78" s="2">
        <f t="shared" si="1"/>
        <v>0.16999999998370185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6081</v>
      </c>
      <c r="D79" s="1">
        <f>'PR-RAS'!E83</f>
        <v>40650.799999999996</v>
      </c>
      <c r="E79" s="1">
        <v>0</v>
      </c>
      <c r="F79" s="1">
        <v>0</v>
      </c>
      <c r="G79" s="2">
        <f t="shared" si="0"/>
        <v>6815.8427999999994</v>
      </c>
      <c r="H79" s="2">
        <f t="shared" si="1"/>
        <v>0.20000000000436557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592</v>
      </c>
      <c r="D81" s="1">
        <f>'PR-RAS'!E85</f>
        <v>368.85</v>
      </c>
      <c r="E81" s="1">
        <v>0</v>
      </c>
      <c r="F81" s="1">
        <v>0</v>
      </c>
      <c r="G81" s="2">
        <f t="shared" si="0"/>
        <v>106.376</v>
      </c>
      <c r="H81" s="2">
        <f t="shared" si="1"/>
        <v>0.14999999999997726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5489</v>
      </c>
      <c r="D82" s="1">
        <f>'PR-RAS'!E86</f>
        <v>40281.949999999997</v>
      </c>
      <c r="E82" s="1">
        <v>0</v>
      </c>
      <c r="F82" s="1">
        <v>0</v>
      </c>
      <c r="G82" s="2">
        <f t="shared" si="0"/>
        <v>6970.2848999999997</v>
      </c>
      <c r="H82" s="2">
        <f t="shared" si="1"/>
        <v>5.0000000002910383E-2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698963</v>
      </c>
      <c r="D87" s="1">
        <f>'PR-RAS'!E91</f>
        <v>243652.03000000003</v>
      </c>
      <c r="E87" s="1">
        <v>0</v>
      </c>
      <c r="F87" s="1">
        <v>0</v>
      </c>
      <c r="G87" s="2">
        <f t="shared" si="0"/>
        <v>102018.96716</v>
      </c>
      <c r="H87" s="2">
        <f t="shared" si="1"/>
        <v>3.0000000027939677E-2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69011</v>
      </c>
      <c r="D88" s="1">
        <f>'PR-RAS'!E92</f>
        <v>2126.98</v>
      </c>
      <c r="E88" s="1">
        <v>0</v>
      </c>
      <c r="F88" s="1">
        <v>0</v>
      </c>
      <c r="G88" s="2">
        <f t="shared" si="0"/>
        <v>6374.05152</v>
      </c>
      <c r="H88" s="2">
        <f t="shared" si="1"/>
        <v>1.999999999998181E-2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625557</v>
      </c>
      <c r="D89" s="1">
        <f>'PR-RAS'!E93</f>
        <v>233397.51</v>
      </c>
      <c r="E89" s="1">
        <v>0</v>
      </c>
      <c r="F89" s="1">
        <v>0</v>
      </c>
      <c r="G89" s="2">
        <f t="shared" si="0"/>
        <v>96126.977759999994</v>
      </c>
      <c r="H89" s="2">
        <f t="shared" si="1"/>
        <v>0.48999999999068677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4395</v>
      </c>
      <c r="D90" s="1">
        <f>'PR-RAS'!E94</f>
        <v>8127.54</v>
      </c>
      <c r="E90" s="1">
        <v>0</v>
      </c>
      <c r="F90" s="1">
        <v>0</v>
      </c>
      <c r="G90" s="2">
        <f t="shared" si="0"/>
        <v>1837.8571200000001</v>
      </c>
      <c r="H90" s="2">
        <f t="shared" si="1"/>
        <v>0.46000000000003638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1293487</v>
      </c>
      <c r="D102" s="1">
        <f>'PR-RAS'!E106</f>
        <v>1840476.14</v>
      </c>
      <c r="E102" s="1">
        <v>0</v>
      </c>
      <c r="F102" s="1">
        <v>0</v>
      </c>
      <c r="G102" s="2">
        <f t="shared" si="0"/>
        <v>502418.36727999995</v>
      </c>
      <c r="H102" s="2">
        <f t="shared" si="1"/>
        <v>0.13999999989755452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14410</v>
      </c>
      <c r="D103" s="1">
        <f>'PR-RAS'!E107</f>
        <v>6407.26</v>
      </c>
      <c r="E103" s="1">
        <v>0</v>
      </c>
      <c r="F103" s="1">
        <v>0</v>
      </c>
      <c r="G103" s="2">
        <f t="shared" si="0"/>
        <v>2776.9010399999997</v>
      </c>
      <c r="H103" s="2">
        <f t="shared" si="1"/>
        <v>0.26000000000021828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9078</v>
      </c>
      <c r="D106" s="1">
        <f>'PR-RAS'!E110</f>
        <v>0</v>
      </c>
      <c r="E106" s="1">
        <v>0</v>
      </c>
      <c r="F106" s="1">
        <v>0</v>
      </c>
      <c r="G106" s="2">
        <f t="shared" si="0"/>
        <v>953.18999999999994</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5332</v>
      </c>
      <c r="D107" s="1">
        <f>'PR-RAS'!E111</f>
        <v>6407.26</v>
      </c>
      <c r="E107" s="1">
        <v>0</v>
      </c>
      <c r="F107" s="1">
        <v>0</v>
      </c>
      <c r="G107" s="2">
        <f t="shared" si="0"/>
        <v>1923.5311200000001</v>
      </c>
      <c r="H107" s="2">
        <f t="shared" si="1"/>
        <v>0.26000000000021828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93705</v>
      </c>
      <c r="D108" s="1">
        <f>'PR-RAS'!E112</f>
        <v>305611</v>
      </c>
      <c r="E108" s="1">
        <v>0</v>
      </c>
      <c r="F108" s="1">
        <v>0</v>
      </c>
      <c r="G108" s="2">
        <f t="shared" si="0"/>
        <v>75427.188999999998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2039</v>
      </c>
      <c r="D110" s="1">
        <f>'PR-RAS'!E114</f>
        <v>3403.29</v>
      </c>
      <c r="E110" s="1">
        <v>0</v>
      </c>
      <c r="F110" s="1">
        <v>0</v>
      </c>
      <c r="G110" s="2">
        <f t="shared" si="0"/>
        <v>964.16822000000002</v>
      </c>
      <c r="H110" s="2">
        <f t="shared" si="1"/>
        <v>0.28999999999996362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v>
      </c>
      <c r="D111" s="1">
        <f>'PR-RAS'!E115</f>
        <v>0</v>
      </c>
      <c r="E111" s="1">
        <v>0</v>
      </c>
      <c r="F111" s="1">
        <v>0</v>
      </c>
      <c r="G111" s="2">
        <f t="shared" si="0"/>
        <v>1.32</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91654</v>
      </c>
      <c r="D113" s="1">
        <f>'PR-RAS'!E117</f>
        <v>302207.71000000002</v>
      </c>
      <c r="E113" s="1">
        <v>0</v>
      </c>
      <c r="F113" s="1">
        <v>0</v>
      </c>
      <c r="G113" s="2">
        <f t="shared" si="0"/>
        <v>77959.775040000008</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1185372</v>
      </c>
      <c r="D116" s="1">
        <f>'PR-RAS'!E120</f>
        <v>1528457.88</v>
      </c>
      <c r="E116" s="1">
        <v>0</v>
      </c>
      <c r="F116" s="1">
        <v>0</v>
      </c>
      <c r="G116" s="2">
        <f t="shared" si="0"/>
        <v>487863.09240000002</v>
      </c>
      <c r="H116" s="2">
        <f t="shared" si="1"/>
        <v>0.12000000011175871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534597</v>
      </c>
      <c r="D117" s="1">
        <f>'PR-RAS'!E121</f>
        <v>747531.48</v>
      </c>
      <c r="E117" s="1">
        <v>0</v>
      </c>
      <c r="F117" s="1">
        <v>0</v>
      </c>
      <c r="G117" s="2">
        <f t="shared" si="0"/>
        <v>235440.55536</v>
      </c>
      <c r="H117" s="2">
        <f t="shared" si="1"/>
        <v>0.47999999998137355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650775</v>
      </c>
      <c r="D118" s="1">
        <f>'PR-RAS'!E122</f>
        <v>780926.4</v>
      </c>
      <c r="E118" s="1">
        <v>0</v>
      </c>
      <c r="F118" s="1">
        <v>0</v>
      </c>
      <c r="G118" s="2">
        <f t="shared" si="0"/>
        <v>258877.45259999999</v>
      </c>
      <c r="H118" s="2">
        <f t="shared" si="1"/>
        <v>0.40000000002328306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13380</v>
      </c>
      <c r="D120" s="1">
        <f>'PR-RAS'!E124</f>
        <v>7881.87</v>
      </c>
      <c r="E120" s="1">
        <v>0</v>
      </c>
      <c r="F120" s="1">
        <v>0</v>
      </c>
      <c r="G120" s="2">
        <f t="shared" si="0"/>
        <v>3468.1050599999994</v>
      </c>
      <c r="H120" s="2">
        <f t="shared" si="1"/>
        <v>0.13000000000010914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13380</v>
      </c>
      <c r="D121" s="1">
        <f>'PR-RAS'!E125</f>
        <v>7881.87</v>
      </c>
      <c r="E121" s="1">
        <v>0</v>
      </c>
      <c r="F121" s="1">
        <v>0</v>
      </c>
      <c r="G121" s="2">
        <f t="shared" si="0"/>
        <v>3497.2487999999998</v>
      </c>
      <c r="H121" s="2">
        <f t="shared" si="1"/>
        <v>0.13000000000010914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13380</v>
      </c>
      <c r="D123" s="1">
        <f>'PR-RAS'!E127</f>
        <v>7881.87</v>
      </c>
      <c r="E123" s="1">
        <v>0</v>
      </c>
      <c r="F123" s="1">
        <v>0</v>
      </c>
      <c r="G123" s="2">
        <f t="shared" si="0"/>
        <v>3555.5362799999998</v>
      </c>
      <c r="H123" s="2">
        <f t="shared" si="1"/>
        <v>0.13000000000010914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23911</v>
      </c>
      <c r="D135" s="1">
        <f>'PR-RAS'!E139</f>
        <v>16050</v>
      </c>
      <c r="E135" s="1">
        <v>0</v>
      </c>
      <c r="F135" s="1">
        <v>0</v>
      </c>
      <c r="G135" s="2">
        <f t="shared" si="0"/>
        <v>7505.4740000000002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23911</v>
      </c>
      <c r="D136" s="1">
        <f>'PR-RAS'!E140</f>
        <v>16050</v>
      </c>
      <c r="E136" s="1">
        <v>0</v>
      </c>
      <c r="F136" s="1">
        <v>0</v>
      </c>
      <c r="G136" s="2">
        <f t="shared" si="0"/>
        <v>7561.4850000000006</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23911</v>
      </c>
      <c r="D145" s="1">
        <f>'PR-RAS'!E149</f>
        <v>16050</v>
      </c>
      <c r="E145" s="1">
        <v>0</v>
      </c>
      <c r="F145" s="1">
        <v>0</v>
      </c>
      <c r="G145" s="2">
        <f t="shared" si="0"/>
        <v>8065.5839999999998</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4817228</v>
      </c>
      <c r="D147" s="1">
        <f>'PR-RAS'!E151</f>
        <v>4375497.3600000003</v>
      </c>
      <c r="E147" s="1">
        <v>0</v>
      </c>
      <c r="F147" s="1">
        <v>0</v>
      </c>
      <c r="G147" s="2">
        <f t="shared" si="0"/>
        <v>1980960.51712</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1340527</v>
      </c>
      <c r="D148" s="1">
        <f>'PR-RAS'!E152</f>
        <v>841735.41</v>
      </c>
      <c r="E148" s="1">
        <v>0</v>
      </c>
      <c r="F148" s="1">
        <v>0</v>
      </c>
      <c r="G148" s="2">
        <f t="shared" si="0"/>
        <v>444527.67954000004</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1123680</v>
      </c>
      <c r="D149" s="1">
        <f>'PR-RAS'!E153</f>
        <v>708273.88</v>
      </c>
      <c r="E149" s="1">
        <v>0</v>
      </c>
      <c r="F149" s="1">
        <v>0</v>
      </c>
      <c r="G149" s="2">
        <f t="shared" si="0"/>
        <v>375953.70847999997</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1081570</v>
      </c>
      <c r="D150" s="1">
        <f>'PR-RAS'!E154</f>
        <v>708273.88</v>
      </c>
      <c r="E150" s="1">
        <v>0</v>
      </c>
      <c r="F150" s="1">
        <v>0</v>
      </c>
      <c r="G150" s="2">
        <f t="shared" si="0"/>
        <v>372219.54623999994</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42110</v>
      </c>
      <c r="D153" s="1">
        <f>'PR-RAS'!E157</f>
        <v>0</v>
      </c>
      <c r="E153" s="1">
        <v>0</v>
      </c>
      <c r="F153" s="1">
        <v>0</v>
      </c>
      <c r="G153" s="2">
        <f t="shared" si="0"/>
        <v>6400.72</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79231</v>
      </c>
      <c r="D154" s="1">
        <f>'PR-RAS'!E158</f>
        <v>16596.29</v>
      </c>
      <c r="E154" s="1">
        <v>0</v>
      </c>
      <c r="F154" s="1">
        <v>0</v>
      </c>
      <c r="G154" s="2">
        <f t="shared" si="0"/>
        <v>17200.80774</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137616</v>
      </c>
      <c r="D155" s="1">
        <f>'PR-RAS'!E159</f>
        <v>116865.24</v>
      </c>
      <c r="E155" s="1">
        <v>0</v>
      </c>
      <c r="F155" s="1">
        <v>0</v>
      </c>
      <c r="G155" s="2">
        <f t="shared" si="0"/>
        <v>57187.357919999995</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137616</v>
      </c>
      <c r="D157" s="1">
        <f>'PR-RAS'!E161</f>
        <v>116865.24</v>
      </c>
      <c r="E157" s="1">
        <v>0</v>
      </c>
      <c r="F157" s="1">
        <v>0</v>
      </c>
      <c r="G157" s="2">
        <f t="shared" si="0"/>
        <v>57930.050879999995</v>
      </c>
      <c r="H157" s="2">
        <f t="shared" si="1"/>
        <v>0.24000000000523869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2139509</v>
      </c>
      <c r="D159" s="1">
        <f>'PR-RAS'!E163</f>
        <v>1922135.07</v>
      </c>
      <c r="E159" s="1">
        <v>0</v>
      </c>
      <c r="F159" s="1">
        <v>0</v>
      </c>
      <c r="G159" s="2">
        <f t="shared" si="0"/>
        <v>945437.10412000015</v>
      </c>
      <c r="H159" s="2">
        <f t="shared" si="1"/>
        <v>7.000000006519258E-2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44817</v>
      </c>
      <c r="D160" s="1">
        <f>'PR-RAS'!E164</f>
        <v>51185.369999999995</v>
      </c>
      <c r="E160" s="1">
        <v>0</v>
      </c>
      <c r="F160" s="1">
        <v>0</v>
      </c>
      <c r="G160" s="2">
        <f t="shared" si="0"/>
        <v>23402.85066</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21631</v>
      </c>
      <c r="D161" s="1">
        <f>'PR-RAS'!E165</f>
        <v>25727.37</v>
      </c>
      <c r="E161" s="1">
        <v>0</v>
      </c>
      <c r="F161" s="1">
        <v>0</v>
      </c>
      <c r="G161" s="2">
        <f t="shared" si="0"/>
        <v>11693.718399999998</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19586</v>
      </c>
      <c r="D162" s="1">
        <f>'PR-RAS'!E166</f>
        <v>25188</v>
      </c>
      <c r="E162" s="1">
        <v>0</v>
      </c>
      <c r="F162" s="1">
        <v>0</v>
      </c>
      <c r="G162" s="2">
        <f t="shared" si="0"/>
        <v>11263.882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3600</v>
      </c>
      <c r="D163" s="1">
        <f>'PR-RAS'!E167</f>
        <v>0</v>
      </c>
      <c r="E163" s="1">
        <v>0</v>
      </c>
      <c r="F163" s="1">
        <v>0</v>
      </c>
      <c r="G163" s="2">
        <f t="shared" si="0"/>
        <v>583.20000000000005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270</v>
      </c>
      <c r="E164" s="1">
        <v>0</v>
      </c>
      <c r="F164" s="1">
        <v>0</v>
      </c>
      <c r="G164" s="2">
        <f t="shared" si="0"/>
        <v>88.02000000000001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246478</v>
      </c>
      <c r="D165" s="1">
        <f>'PR-RAS'!E169</f>
        <v>372807.95</v>
      </c>
      <c r="E165" s="1">
        <v>0</v>
      </c>
      <c r="F165" s="1">
        <v>0</v>
      </c>
      <c r="G165" s="2">
        <f t="shared" si="0"/>
        <v>162703.3996</v>
      </c>
      <c r="H165" s="2">
        <f t="shared" si="1"/>
        <v>4.9999999988358468E-2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32268</v>
      </c>
      <c r="D166" s="1">
        <f>'PR-RAS'!E170</f>
        <v>40505.919999999998</v>
      </c>
      <c r="E166" s="1">
        <v>0</v>
      </c>
      <c r="F166" s="1">
        <v>0</v>
      </c>
      <c r="G166" s="2">
        <f t="shared" si="0"/>
        <v>18691.173600000002</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180511</v>
      </c>
      <c r="D168" s="1">
        <f>'PR-RAS'!E172</f>
        <v>316221.58</v>
      </c>
      <c r="E168" s="1">
        <v>0</v>
      </c>
      <c r="F168" s="1">
        <v>0</v>
      </c>
      <c r="G168" s="2">
        <f t="shared" si="0"/>
        <v>135763.34472000002</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25531</v>
      </c>
      <c r="D169" s="1">
        <f>'PR-RAS'!E173</f>
        <v>14662.52</v>
      </c>
      <c r="E169" s="1">
        <v>0</v>
      </c>
      <c r="F169" s="1">
        <v>0</v>
      </c>
      <c r="G169" s="2">
        <f t="shared" si="0"/>
        <v>9215.8147200000003</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8168</v>
      </c>
      <c r="D170" s="1">
        <f>'PR-RAS'!E174</f>
        <v>1417.93</v>
      </c>
      <c r="E170" s="1">
        <v>0</v>
      </c>
      <c r="F170" s="1">
        <v>0</v>
      </c>
      <c r="G170" s="2">
        <f t="shared" si="0"/>
        <v>1859.6523400000003</v>
      </c>
      <c r="H170" s="2">
        <f t="shared" si="1"/>
        <v>6.9999999999936335E-2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1605184</v>
      </c>
      <c r="D173" s="1">
        <f>'PR-RAS'!E177</f>
        <v>1283158.4099999999</v>
      </c>
      <c r="E173" s="1">
        <v>0</v>
      </c>
      <c r="F173" s="1">
        <v>0</v>
      </c>
      <c r="G173" s="2">
        <f t="shared" si="0"/>
        <v>717498.1410399999</v>
      </c>
      <c r="H173" s="2">
        <f t="shared" si="1"/>
        <v>0.40999999991618097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36497</v>
      </c>
      <c r="D174" s="1">
        <f>'PR-RAS'!E178</f>
        <v>47728.31</v>
      </c>
      <c r="E174" s="1">
        <v>0</v>
      </c>
      <c r="F174" s="1">
        <v>0</v>
      </c>
      <c r="G174" s="2">
        <f t="shared" si="0"/>
        <v>22827.976259999996</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343246</v>
      </c>
      <c r="D175" s="1">
        <f>'PR-RAS'!E179</f>
        <v>415905.9</v>
      </c>
      <c r="E175" s="1">
        <v>0</v>
      </c>
      <c r="F175" s="1">
        <v>0</v>
      </c>
      <c r="G175" s="2">
        <f t="shared" si="0"/>
        <v>204460.05719999998</v>
      </c>
      <c r="H175" s="2">
        <f t="shared" si="1"/>
        <v>9.9999999976716936E-2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26271</v>
      </c>
      <c r="D176" s="1">
        <f>'PR-RAS'!E180</f>
        <v>85736.75</v>
      </c>
      <c r="E176" s="1">
        <v>0</v>
      </c>
      <c r="F176" s="1">
        <v>0</v>
      </c>
      <c r="G176" s="2">
        <f t="shared" si="0"/>
        <v>34605.287499999999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876893</v>
      </c>
      <c r="D177" s="1">
        <f>'PR-RAS'!E181</f>
        <v>459667.36</v>
      </c>
      <c r="E177" s="1">
        <v>0</v>
      </c>
      <c r="F177" s="1">
        <v>0</v>
      </c>
      <c r="G177" s="2">
        <f t="shared" si="0"/>
        <v>316136.07871999999</v>
      </c>
      <c r="H177" s="2">
        <f t="shared" si="1"/>
        <v>0.35999999998603016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7281</v>
      </c>
      <c r="D178" s="1">
        <f>'PR-RAS'!E182</f>
        <v>6544.57</v>
      </c>
      <c r="E178" s="1">
        <v>0</v>
      </c>
      <c r="F178" s="1">
        <v>0</v>
      </c>
      <c r="G178" s="2">
        <f t="shared" si="0"/>
        <v>3605.5147799999995</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251750</v>
      </c>
      <c r="D180" s="1">
        <f>'PR-RAS'!E184</f>
        <v>137323.69</v>
      </c>
      <c r="E180" s="1">
        <v>0</v>
      </c>
      <c r="F180" s="1">
        <v>0</v>
      </c>
      <c r="G180" s="2">
        <f t="shared" si="0"/>
        <v>94225.131020000001</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23240</v>
      </c>
      <c r="D181" s="1">
        <f>'PR-RAS'!E185</f>
        <v>32108.080000000002</v>
      </c>
      <c r="E181" s="1">
        <v>0</v>
      </c>
      <c r="F181" s="1">
        <v>0</v>
      </c>
      <c r="G181" s="2">
        <f t="shared" si="0"/>
        <v>15742.1088</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40006</v>
      </c>
      <c r="D182" s="1">
        <f>'PR-RAS'!E186</f>
        <v>98143.75</v>
      </c>
      <c r="E182" s="1">
        <v>0</v>
      </c>
      <c r="F182" s="1">
        <v>0</v>
      </c>
      <c r="G182" s="2">
        <f t="shared" si="0"/>
        <v>42769.123500000002</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299</v>
      </c>
      <c r="D183" s="1">
        <f>'PR-RAS'!E187</f>
        <v>0</v>
      </c>
      <c r="E183" s="1">
        <v>0</v>
      </c>
      <c r="F183" s="1">
        <v>0</v>
      </c>
      <c r="G183" s="2">
        <f t="shared" si="0"/>
        <v>54.417999999999999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242731</v>
      </c>
      <c r="D184" s="1">
        <f>'PR-RAS'!E188</f>
        <v>214983.34000000003</v>
      </c>
      <c r="E184" s="1">
        <v>0</v>
      </c>
      <c r="F184" s="1">
        <v>0</v>
      </c>
      <c r="G184" s="2">
        <f t="shared" si="0"/>
        <v>123103.67544000001</v>
      </c>
      <c r="H184" s="2">
        <f t="shared" si="1"/>
        <v>0.34000000002561137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63752</v>
      </c>
      <c r="D185" s="1">
        <f>'PR-RAS'!E189</f>
        <v>42059.16</v>
      </c>
      <c r="E185" s="1">
        <v>0</v>
      </c>
      <c r="F185" s="1">
        <v>0</v>
      </c>
      <c r="G185" s="2">
        <f t="shared" si="0"/>
        <v>27208.138880000002</v>
      </c>
      <c r="H185" s="2">
        <f t="shared" si="1"/>
        <v>0.16000000000349246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4963</v>
      </c>
      <c r="D187" s="1">
        <f>'PR-RAS'!E191</f>
        <v>6769.58</v>
      </c>
      <c r="E187" s="1">
        <v>0</v>
      </c>
      <c r="F187" s="1">
        <v>0</v>
      </c>
      <c r="G187" s="2">
        <f t="shared" si="0"/>
        <v>3441.4017599999997</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1565</v>
      </c>
      <c r="E188" s="1">
        <v>0</v>
      </c>
      <c r="F188" s="1">
        <v>0</v>
      </c>
      <c r="G188" s="2">
        <f t="shared" si="0"/>
        <v>585.30999999999995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32892</v>
      </c>
      <c r="D189" s="1">
        <f>'PR-RAS'!E193</f>
        <v>60536.72</v>
      </c>
      <c r="E189" s="1">
        <v>0</v>
      </c>
      <c r="F189" s="1">
        <v>0</v>
      </c>
      <c r="G189" s="2">
        <f t="shared" si="0"/>
        <v>28945.50272</v>
      </c>
      <c r="H189" s="2">
        <f t="shared" si="1"/>
        <v>0.27999999999883585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34742</v>
      </c>
      <c r="D190" s="1">
        <f>'PR-RAS'!E194</f>
        <v>0</v>
      </c>
      <c r="E190" s="1">
        <v>0</v>
      </c>
      <c r="F190" s="1">
        <v>0</v>
      </c>
      <c r="G190" s="2">
        <f t="shared" si="0"/>
        <v>6566.2380000000003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106382</v>
      </c>
      <c r="D191" s="1">
        <f>'PR-RAS'!E195</f>
        <v>104052.88</v>
      </c>
      <c r="E191" s="1">
        <v>0</v>
      </c>
      <c r="F191" s="1">
        <v>0</v>
      </c>
      <c r="G191" s="2">
        <f t="shared" si="0"/>
        <v>59752.674400000004</v>
      </c>
      <c r="H191" s="2">
        <f t="shared" si="1"/>
        <v>0.11999999999534339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51318</v>
      </c>
      <c r="D192" s="1">
        <f>'PR-RAS'!E196</f>
        <v>45096.55</v>
      </c>
      <c r="E192" s="1">
        <v>0</v>
      </c>
      <c r="F192" s="1">
        <v>0</v>
      </c>
      <c r="G192" s="2">
        <f t="shared" si="0"/>
        <v>27028.6201</v>
      </c>
      <c r="H192" s="2">
        <f t="shared" si="1"/>
        <v>0.44999999999708962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40854</v>
      </c>
      <c r="D198" s="1">
        <f>'PR-RAS'!E202</f>
        <v>36975.65</v>
      </c>
      <c r="E198" s="1">
        <v>0</v>
      </c>
      <c r="F198" s="1">
        <v>0</v>
      </c>
      <c r="G198" s="2">
        <f t="shared" si="0"/>
        <v>22616.644100000001</v>
      </c>
      <c r="H198" s="2">
        <f t="shared" si="1"/>
        <v>0.34999999999854481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40854</v>
      </c>
      <c r="D201" s="1">
        <f>'PR-RAS'!E205</f>
        <v>36975.65</v>
      </c>
      <c r="E201" s="1">
        <v>0</v>
      </c>
      <c r="F201" s="1">
        <v>0</v>
      </c>
      <c r="G201" s="2">
        <f t="shared" si="0"/>
        <v>22961.06</v>
      </c>
      <c r="H201" s="2">
        <f t="shared" si="1"/>
        <v>0.34999999999854481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10464</v>
      </c>
      <c r="D206" s="1">
        <f>'PR-RAS'!E210</f>
        <v>8120.9</v>
      </c>
      <c r="E206" s="1">
        <v>0</v>
      </c>
      <c r="F206" s="1">
        <v>0</v>
      </c>
      <c r="G206" s="2">
        <f t="shared" si="0"/>
        <v>5474.6889999999994</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6510</v>
      </c>
      <c r="D207" s="1">
        <f>'PR-RAS'!E211</f>
        <v>7368</v>
      </c>
      <c r="E207" s="1">
        <v>0</v>
      </c>
      <c r="F207" s="1">
        <v>0</v>
      </c>
      <c r="G207" s="2">
        <f t="shared" si="0"/>
        <v>4376.6759999999995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3954</v>
      </c>
      <c r="D209" s="1">
        <f>'PR-RAS'!E213</f>
        <v>752.9</v>
      </c>
      <c r="E209" s="1">
        <v>0</v>
      </c>
      <c r="F209" s="1">
        <v>0</v>
      </c>
      <c r="G209" s="2">
        <f t="shared" si="0"/>
        <v>1135.6384</v>
      </c>
      <c r="H209" s="2">
        <f t="shared" si="1"/>
        <v>0.10000000000002274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65396.52</v>
      </c>
      <c r="E211" s="1">
        <v>0</v>
      </c>
      <c r="F211" s="1">
        <v>0</v>
      </c>
      <c r="G211" s="2">
        <f t="shared" si="0"/>
        <v>27466.538399999998</v>
      </c>
      <c r="H211" s="2">
        <f t="shared" si="1"/>
        <v>0.48000000000320142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65396.52</v>
      </c>
      <c r="E215" s="1">
        <v>0</v>
      </c>
      <c r="F215" s="1">
        <v>0</v>
      </c>
      <c r="G215" s="2">
        <f t="shared" si="0"/>
        <v>27989.71056</v>
      </c>
      <c r="H215" s="2">
        <f t="shared" si="1"/>
        <v>0.48000000000320142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65396.52</v>
      </c>
      <c r="E217" s="1">
        <v>0</v>
      </c>
      <c r="F217" s="1">
        <v>0</v>
      </c>
      <c r="G217" s="2">
        <f t="shared" si="0"/>
        <v>28251.296639999997</v>
      </c>
      <c r="H217" s="2">
        <f t="shared" si="1"/>
        <v>0.48000000000320142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872615</v>
      </c>
      <c r="D220" s="1">
        <f>'PR-RAS'!E224</f>
        <v>1274638.67</v>
      </c>
      <c r="E220" s="1">
        <v>0</v>
      </c>
      <c r="F220" s="1">
        <v>0</v>
      </c>
      <c r="G220" s="2">
        <f t="shared" si="0"/>
        <v>749394.42245999991</v>
      </c>
      <c r="H220" s="2">
        <f t="shared" si="1"/>
        <v>0.33000000007450581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872615</v>
      </c>
      <c r="D236" s="1">
        <f>'PR-RAS'!E240</f>
        <v>1274638.67</v>
      </c>
      <c r="E236" s="1">
        <v>0</v>
      </c>
      <c r="F236" s="1">
        <v>0</v>
      </c>
      <c r="G236" s="2">
        <f t="shared" si="0"/>
        <v>804144.69989999989</v>
      </c>
      <c r="H236" s="2">
        <f t="shared" si="1"/>
        <v>0.33000000007450581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872615</v>
      </c>
      <c r="D237" s="1">
        <f>'PR-RAS'!E241</f>
        <v>1269998.67</v>
      </c>
      <c r="E237" s="1">
        <v>0</v>
      </c>
      <c r="F237" s="1">
        <v>0</v>
      </c>
      <c r="G237" s="2">
        <f t="shared" si="0"/>
        <v>805376.51223999995</v>
      </c>
      <c r="H237" s="2">
        <f t="shared" si="1"/>
        <v>0.33000000007450581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4640</v>
      </c>
      <c r="E238" s="1">
        <v>0</v>
      </c>
      <c r="F238" s="1">
        <v>0</v>
      </c>
      <c r="G238" s="2">
        <f t="shared" si="0"/>
        <v>2199.3599999999997</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173502</v>
      </c>
      <c r="D248" s="1">
        <f>'PR-RAS'!E252</f>
        <v>91328.23</v>
      </c>
      <c r="E248" s="1">
        <v>0</v>
      </c>
      <c r="F248" s="1">
        <v>0</v>
      </c>
      <c r="G248" s="2">
        <f t="shared" si="0"/>
        <v>87971.139619999987</v>
      </c>
      <c r="H248" s="2">
        <f t="shared" si="1"/>
        <v>0.22999999999592546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173502</v>
      </c>
      <c r="D255" s="1">
        <f>'PR-RAS'!E259</f>
        <v>91328.23</v>
      </c>
      <c r="E255" s="1">
        <v>0</v>
      </c>
      <c r="F255" s="1">
        <v>0</v>
      </c>
      <c r="G255" s="2">
        <f t="shared" si="0"/>
        <v>90464.248839999986</v>
      </c>
      <c r="H255" s="2">
        <f t="shared" si="1"/>
        <v>0.22999999999592546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167607</v>
      </c>
      <c r="D256" s="1">
        <f>'PR-RAS'!E260</f>
        <v>84024</v>
      </c>
      <c r="E256" s="1">
        <v>0</v>
      </c>
      <c r="F256" s="1">
        <v>0</v>
      </c>
      <c r="G256" s="2">
        <f t="shared" si="0"/>
        <v>85592.025000000009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5895</v>
      </c>
      <c r="D257" s="1">
        <f>'PR-RAS'!E261</f>
        <v>7304.23</v>
      </c>
      <c r="E257" s="1">
        <v>0</v>
      </c>
      <c r="F257" s="1">
        <v>0</v>
      </c>
      <c r="G257" s="2">
        <f t="shared" si="0"/>
        <v>5248.8857600000001</v>
      </c>
      <c r="H257" s="2">
        <f t="shared" si="1"/>
        <v>0.22999999999956344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239757</v>
      </c>
      <c r="D259" s="1">
        <f>'PR-RAS'!E263</f>
        <v>135166.91</v>
      </c>
      <c r="E259" s="1">
        <v>0</v>
      </c>
      <c r="F259" s="1">
        <v>0</v>
      </c>
      <c r="G259" s="2">
        <f t="shared" si="0"/>
        <v>131603.43156</v>
      </c>
      <c r="H259" s="2">
        <f t="shared" si="1"/>
        <v>8.999999999650754E-2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239757</v>
      </c>
      <c r="D260" s="1">
        <f>'PR-RAS'!E264</f>
        <v>135166.91</v>
      </c>
      <c r="E260" s="1">
        <v>0</v>
      </c>
      <c r="F260" s="1">
        <v>0</v>
      </c>
      <c r="G260" s="2">
        <f t="shared" si="0"/>
        <v>132113.52238000001</v>
      </c>
      <c r="H260" s="2">
        <f t="shared" si="1"/>
        <v>8.999999999650754E-2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239757</v>
      </c>
      <c r="D261" s="1">
        <f>'PR-RAS'!E265</f>
        <v>135166.91</v>
      </c>
      <c r="E261" s="1">
        <v>0</v>
      </c>
      <c r="F261" s="1">
        <v>0</v>
      </c>
      <c r="G261" s="2">
        <f t="shared" si="0"/>
        <v>132623.61319999999</v>
      </c>
      <c r="H261" s="2">
        <f t="shared" si="1"/>
        <v>8.999999999650754E-2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4817228</v>
      </c>
      <c r="D285" s="1">
        <f>'PR-RAS'!E289</f>
        <v>4375497.3600000003</v>
      </c>
      <c r="E285" s="1">
        <v>0</v>
      </c>
      <c r="F285" s="1">
        <v>0</v>
      </c>
      <c r="G285" s="2">
        <f t="shared" si="0"/>
        <v>3853375.2524799998</v>
      </c>
      <c r="H285" s="2">
        <f t="shared" si="1"/>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200070</v>
      </c>
      <c r="D286" s="1">
        <f>'PR-RAS'!E290</f>
        <v>1404649.0199999996</v>
      </c>
      <c r="E286" s="1">
        <v>0</v>
      </c>
      <c r="F286" s="1">
        <v>0</v>
      </c>
      <c r="G286" s="2">
        <f t="shared" si="0"/>
        <v>857669.89139999961</v>
      </c>
      <c r="H286" s="2">
        <f t="shared" si="1"/>
        <v>1.9999999552965164E-2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9513858</v>
      </c>
      <c r="D289" s="1">
        <f>'PR-RAS'!E293</f>
        <v>2811120.64</v>
      </c>
      <c r="E289" s="1">
        <v>0</v>
      </c>
      <c r="F289" s="1">
        <v>0</v>
      </c>
      <c r="G289" s="2">
        <f t="shared" si="0"/>
        <v>4359196.5926400004</v>
      </c>
      <c r="H289" s="2">
        <f t="shared" si="1"/>
        <v>0.35999999986961484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25843964</v>
      </c>
      <c r="D290" s="1">
        <f>'PR-RAS'!E294</f>
        <v>29850350.579999998</v>
      </c>
      <c r="E290" s="1">
        <v>0</v>
      </c>
      <c r="F290" s="1">
        <v>0</v>
      </c>
      <c r="G290" s="2">
        <f t="shared" si="0"/>
        <v>24722408.231239997</v>
      </c>
      <c r="H290" s="2">
        <f t="shared" si="1"/>
        <v>0.42000000178813934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1446.26</v>
      </c>
      <c r="E291" s="1">
        <v>0</v>
      </c>
      <c r="F291" s="1">
        <v>0</v>
      </c>
      <c r="G291" s="2">
        <f t="shared" si="0"/>
        <v>838.83079999999995</v>
      </c>
      <c r="H291" s="2">
        <f t="shared" si="1"/>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77191</v>
      </c>
      <c r="D293" s="1">
        <f>'PR-RAS'!E298</f>
        <v>18268.330000000002</v>
      </c>
      <c r="E293" s="1">
        <v>0</v>
      </c>
      <c r="F293" s="1">
        <v>0</v>
      </c>
      <c r="G293" s="2">
        <f t="shared" si="0"/>
        <v>33208.476719999999</v>
      </c>
      <c r="H293" s="2">
        <f t="shared" si="1"/>
        <v>0.33000000000174623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76180</v>
      </c>
      <c r="D294" s="1">
        <f>'PR-RAS'!E299</f>
        <v>15000</v>
      </c>
      <c r="E294" s="1">
        <v>0</v>
      </c>
      <c r="F294" s="1">
        <v>0</v>
      </c>
      <c r="G294" s="2">
        <f t="shared" si="0"/>
        <v>31110.739999999998</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76180</v>
      </c>
      <c r="D295" s="1">
        <f>'PR-RAS'!E300</f>
        <v>15000</v>
      </c>
      <c r="E295" s="1">
        <v>0</v>
      </c>
      <c r="F295" s="1">
        <v>0</v>
      </c>
      <c r="G295" s="2">
        <f t="shared" si="0"/>
        <v>31216.92</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76180</v>
      </c>
      <c r="D296" s="1">
        <f>'PR-RAS'!E301</f>
        <v>15000</v>
      </c>
      <c r="E296" s="1">
        <v>0</v>
      </c>
      <c r="F296" s="1">
        <v>0</v>
      </c>
      <c r="G296" s="2">
        <f t="shared" si="0"/>
        <v>31323.1</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1011</v>
      </c>
      <c r="D306" s="1">
        <f>'PR-RAS'!E311</f>
        <v>3268.33</v>
      </c>
      <c r="E306" s="1">
        <v>0</v>
      </c>
      <c r="F306" s="1">
        <v>0</v>
      </c>
      <c r="G306" s="2">
        <f t="shared" si="0"/>
        <v>2302.0362999999998</v>
      </c>
      <c r="H306" s="2">
        <f t="shared" si="1"/>
        <v>0.32999999999992724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1011</v>
      </c>
      <c r="D307" s="1">
        <f>'PR-RAS'!E312</f>
        <v>3268.33</v>
      </c>
      <c r="E307" s="1">
        <v>0</v>
      </c>
      <c r="F307" s="1">
        <v>0</v>
      </c>
      <c r="G307" s="2">
        <f t="shared" si="0"/>
        <v>2309.5839599999999</v>
      </c>
      <c r="H307" s="2">
        <f t="shared" si="1"/>
        <v>0.32999999999992724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1011</v>
      </c>
      <c r="D308" s="1">
        <f>'PR-RAS'!E313</f>
        <v>3268.33</v>
      </c>
      <c r="E308" s="1">
        <v>0</v>
      </c>
      <c r="F308" s="1">
        <v>0</v>
      </c>
      <c r="G308" s="2">
        <f t="shared" si="0"/>
        <v>2317.1316200000001</v>
      </c>
      <c r="H308" s="2">
        <f t="shared" si="1"/>
        <v>0.32999999999992724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709345</v>
      </c>
      <c r="D345" s="1">
        <f>'PR-RAS'!E350</f>
        <v>440875.58999999997</v>
      </c>
      <c r="E345" s="1">
        <v>0</v>
      </c>
      <c r="F345" s="1">
        <v>0</v>
      </c>
      <c r="G345" s="2">
        <f t="shared" si="0"/>
        <v>547337.08591999998</v>
      </c>
      <c r="H345" s="2">
        <f t="shared" si="1"/>
        <v>0.41000000003259629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224649</v>
      </c>
      <c r="D346" s="1">
        <f>'PR-RAS'!E351</f>
        <v>59711.34</v>
      </c>
      <c r="E346" s="1">
        <v>0</v>
      </c>
      <c r="F346" s="1">
        <v>0</v>
      </c>
      <c r="G346" s="2">
        <f t="shared" si="0"/>
        <v>118704.72959999999</v>
      </c>
      <c r="H346" s="2">
        <f t="shared" si="1"/>
        <v>0.33999999999650754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224649</v>
      </c>
      <c r="D347" s="1">
        <f>'PR-RAS'!E352</f>
        <v>59711.34</v>
      </c>
      <c r="E347" s="1">
        <v>0</v>
      </c>
      <c r="F347" s="1">
        <v>0</v>
      </c>
      <c r="G347" s="2">
        <f t="shared" si="0"/>
        <v>119048.80127999999</v>
      </c>
      <c r="H347" s="2">
        <f t="shared" si="1"/>
        <v>0.33999999999650754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224649</v>
      </c>
      <c r="D348" s="1">
        <f>'PR-RAS'!E353</f>
        <v>59711.34</v>
      </c>
      <c r="E348" s="1">
        <v>0</v>
      </c>
      <c r="F348" s="1">
        <v>0</v>
      </c>
      <c r="G348" s="2">
        <f t="shared" si="0"/>
        <v>119392.87295999999</v>
      </c>
      <c r="H348" s="2">
        <f t="shared" si="1"/>
        <v>0.33999999999650754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350321</v>
      </c>
      <c r="D358" s="1">
        <f>'PR-RAS'!E363</f>
        <v>318389.25</v>
      </c>
      <c r="E358" s="1">
        <v>0</v>
      </c>
      <c r="F358" s="1">
        <v>0</v>
      </c>
      <c r="G358" s="2">
        <f t="shared" si="0"/>
        <v>352394.52149999997</v>
      </c>
      <c r="H358" s="2">
        <f t="shared" si="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256620</v>
      </c>
      <c r="D359" s="1">
        <f>'PR-RAS'!E364</f>
        <v>0</v>
      </c>
      <c r="E359" s="1">
        <v>0</v>
      </c>
      <c r="F359" s="1">
        <v>0</v>
      </c>
      <c r="G359" s="2">
        <f t="shared" si="0"/>
        <v>91869.959999999992</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199711</v>
      </c>
      <c r="D361" s="1">
        <f>'PR-RAS'!E366</f>
        <v>0</v>
      </c>
      <c r="E361" s="1">
        <v>0</v>
      </c>
      <c r="F361" s="1">
        <v>0</v>
      </c>
      <c r="G361" s="2">
        <f t="shared" si="0"/>
        <v>71895.959999999992</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56909</v>
      </c>
      <c r="D363" s="1">
        <f>'PR-RAS'!E368</f>
        <v>0</v>
      </c>
      <c r="E363" s="1">
        <v>0</v>
      </c>
      <c r="F363" s="1">
        <v>0</v>
      </c>
      <c r="G363" s="2">
        <f t="shared" si="0"/>
        <v>20601.058000000001</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6670</v>
      </c>
      <c r="D364" s="1">
        <f>'PR-RAS'!E369</f>
        <v>173134.25</v>
      </c>
      <c r="E364" s="1">
        <v>0</v>
      </c>
      <c r="F364" s="1">
        <v>0</v>
      </c>
      <c r="G364" s="2">
        <f t="shared" si="0"/>
        <v>128116.6755</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6670</v>
      </c>
      <c r="D365" s="1">
        <f>'PR-RAS'!E370</f>
        <v>9819</v>
      </c>
      <c r="E365" s="1">
        <v>0</v>
      </c>
      <c r="F365" s="1">
        <v>0</v>
      </c>
      <c r="G365" s="2">
        <f t="shared" si="0"/>
        <v>9576.1119999999992</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163315.25</v>
      </c>
      <c r="E371" s="1">
        <v>0</v>
      </c>
      <c r="F371" s="1">
        <v>0</v>
      </c>
      <c r="G371" s="2">
        <f t="shared" si="0"/>
        <v>120853.285</v>
      </c>
      <c r="H371" s="2">
        <f t="shared" si="1"/>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87031</v>
      </c>
      <c r="D386" s="1">
        <f>'PR-RAS'!E391</f>
        <v>145255</v>
      </c>
      <c r="E386" s="1">
        <v>0</v>
      </c>
      <c r="F386" s="1">
        <v>0</v>
      </c>
      <c r="G386" s="2">
        <f t="shared" si="0"/>
        <v>145353.285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1380</v>
      </c>
      <c r="E388" s="1">
        <v>0</v>
      </c>
      <c r="F388" s="1">
        <v>0</v>
      </c>
      <c r="G388" s="2">
        <f t="shared" si="0"/>
        <v>1068.1200000000001</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22000</v>
      </c>
      <c r="E389" s="1">
        <v>0</v>
      </c>
      <c r="F389" s="1">
        <v>0</v>
      </c>
      <c r="G389" s="2">
        <f t="shared" si="0"/>
        <v>17072</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87031</v>
      </c>
      <c r="D390" s="1">
        <f>'PR-RAS'!E395</f>
        <v>121875</v>
      </c>
      <c r="E390" s="1">
        <v>0</v>
      </c>
      <c r="F390" s="1">
        <v>0</v>
      </c>
      <c r="G390" s="2">
        <f t="shared" si="0"/>
        <v>128673.80900000001</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12000</v>
      </c>
      <c r="E391" s="1">
        <v>0</v>
      </c>
      <c r="F391" s="1">
        <v>0</v>
      </c>
      <c r="G391" s="2">
        <f t="shared" si="0"/>
        <v>9360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12000</v>
      </c>
      <c r="E392" s="1">
        <v>0</v>
      </c>
      <c r="F392" s="1">
        <v>0</v>
      </c>
      <c r="G392" s="2">
        <f t="shared" si="0"/>
        <v>9384</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12000</v>
      </c>
      <c r="E394" s="1">
        <v>0</v>
      </c>
      <c r="F394" s="1">
        <v>0</v>
      </c>
      <c r="G394" s="2">
        <f t="shared" si="0"/>
        <v>9432</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134375</v>
      </c>
      <c r="D397" s="1">
        <f>'PR-RAS'!E402</f>
        <v>50775</v>
      </c>
      <c r="E397" s="1">
        <v>0</v>
      </c>
      <c r="F397" s="1">
        <v>0</v>
      </c>
      <c r="G397" s="2">
        <f t="shared" si="0"/>
        <v>93426.3</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134375</v>
      </c>
      <c r="D398" s="1">
        <f>'PR-RAS'!E403</f>
        <v>50775</v>
      </c>
      <c r="E398" s="1">
        <v>0</v>
      </c>
      <c r="F398" s="1">
        <v>0</v>
      </c>
      <c r="G398" s="2">
        <f t="shared" si="0"/>
        <v>93662.225000000006</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632154</v>
      </c>
      <c r="D403" s="1">
        <f>'PR-RAS'!E408</f>
        <v>422607.25999999995</v>
      </c>
      <c r="E403" s="1">
        <v>0</v>
      </c>
      <c r="F403" s="1">
        <v>0</v>
      </c>
      <c r="G403" s="2">
        <f t="shared" si="0"/>
        <v>593902.14504000009</v>
      </c>
      <c r="H403" s="2">
        <f t="shared" si="1"/>
        <v>0.25999999995110556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16702032</v>
      </c>
      <c r="D405" s="1">
        <f>'PR-RAS'!E410</f>
        <v>15733340.18</v>
      </c>
      <c r="E405" s="1">
        <v>0</v>
      </c>
      <c r="F405" s="1">
        <v>0</v>
      </c>
      <c r="G405" s="2">
        <f t="shared" si="0"/>
        <v>19460159.793439999</v>
      </c>
      <c r="H405" s="2">
        <f t="shared" si="1"/>
        <v>0.17999999970197678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579658</v>
      </c>
      <c r="D406" s="1">
        <f>'PR-RAS'!E411</f>
        <v>473858.18</v>
      </c>
      <c r="E406" s="1">
        <v>0</v>
      </c>
      <c r="F406" s="1">
        <v>0</v>
      </c>
      <c r="G406" s="2">
        <f t="shared" si="0"/>
        <v>618586.61580000003</v>
      </c>
      <c r="H406" s="2">
        <f t="shared" si="1"/>
        <v>0.17999999999301508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5094489</v>
      </c>
      <c r="D407" s="1">
        <f>'PR-RAS'!E412</f>
        <v>5798414.71</v>
      </c>
      <c r="E407" s="1">
        <v>0</v>
      </c>
      <c r="F407" s="1">
        <v>0</v>
      </c>
      <c r="G407" s="2">
        <f t="shared" si="0"/>
        <v>6776675.2785200002</v>
      </c>
      <c r="H407" s="2">
        <f t="shared" si="1"/>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5526573</v>
      </c>
      <c r="D408" s="1">
        <f>'PR-RAS'!E413</f>
        <v>4816372.95</v>
      </c>
      <c r="E408" s="1">
        <v>0</v>
      </c>
      <c r="F408" s="1">
        <v>0</v>
      </c>
      <c r="G408" s="2">
        <f t="shared" si="0"/>
        <v>6169842.7922999999</v>
      </c>
      <c r="H408" s="2">
        <f t="shared" si="1"/>
        <v>4.9999999813735485E-2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982041.75999999978</v>
      </c>
      <c r="E409" s="1">
        <v>0</v>
      </c>
      <c r="F409" s="1">
        <v>0</v>
      </c>
      <c r="G409" s="2">
        <f t="shared" si="0"/>
        <v>801346.07615999982</v>
      </c>
      <c r="H409" s="2">
        <f t="shared" si="1"/>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432084</v>
      </c>
      <c r="D410" s="1">
        <f>'PR-RAS'!E415</f>
        <v>0</v>
      </c>
      <c r="E410" s="1">
        <v>0</v>
      </c>
      <c r="F410" s="1">
        <v>0</v>
      </c>
      <c r="G410" s="2">
        <f t="shared" si="0"/>
        <v>176722.356</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26215890</v>
      </c>
      <c r="D412" s="1">
        <f>'PR-RAS'!E417</f>
        <v>18544460.82</v>
      </c>
      <c r="E412" s="1">
        <v>0</v>
      </c>
      <c r="F412" s="1">
        <v>0</v>
      </c>
      <c r="G412" s="2">
        <f t="shared" si="0"/>
        <v>26018277.584039997</v>
      </c>
      <c r="H412" s="2">
        <f t="shared" si="1"/>
        <v>0.17999999970197678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26423622</v>
      </c>
      <c r="D413" s="1">
        <f>'PR-RAS'!E418</f>
        <v>30324208.759999998</v>
      </c>
      <c r="E413" s="1">
        <v>0</v>
      </c>
      <c r="F413" s="1">
        <v>0</v>
      </c>
      <c r="G413" s="2">
        <f t="shared" si="0"/>
        <v>35873680.282239996</v>
      </c>
      <c r="H413" s="2">
        <f t="shared" si="1"/>
        <v>0.24000000208616257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236198</v>
      </c>
      <c r="D522" s="1">
        <f>'PR-RAS'!E528</f>
        <v>208332.38</v>
      </c>
      <c r="E522" s="1">
        <v>0</v>
      </c>
      <c r="F522" s="1">
        <v>0</v>
      </c>
      <c r="G522" s="2">
        <f t="shared" si="0"/>
        <v>340141.49796000001</v>
      </c>
      <c r="H522" s="2">
        <f t="shared" si="1"/>
        <v>0.38000000000465661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236198</v>
      </c>
      <c r="D587" s="1">
        <f>'PR-RAS'!E593</f>
        <v>208332.38</v>
      </c>
      <c r="E587" s="1">
        <v>0</v>
      </c>
      <c r="F587" s="1">
        <v>0</v>
      </c>
      <c r="G587" s="2">
        <f t="shared" si="0"/>
        <v>382577.57736</v>
      </c>
      <c r="H587" s="2">
        <f t="shared" si="1"/>
        <v>0.38000000000465661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208101</v>
      </c>
      <c r="D599" s="1">
        <f>'PR-RAS'!E605</f>
        <v>208235.38</v>
      </c>
      <c r="E599" s="1">
        <v>0</v>
      </c>
      <c r="F599" s="1">
        <v>0</v>
      </c>
      <c r="G599" s="2">
        <f t="shared" si="0"/>
        <v>373493.91248</v>
      </c>
      <c r="H599" s="2">
        <f t="shared" si="1"/>
        <v>0.38000000000465661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208101</v>
      </c>
      <c r="D600" s="1">
        <f>'PR-RAS'!E606</f>
        <v>208235.38</v>
      </c>
      <c r="E600" s="1">
        <v>0</v>
      </c>
      <c r="F600" s="1">
        <v>0</v>
      </c>
      <c r="G600" s="2">
        <f t="shared" si="0"/>
        <v>374118.48424000002</v>
      </c>
      <c r="H600" s="2">
        <f t="shared" si="1"/>
        <v>0.38000000000465661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28097</v>
      </c>
      <c r="D611" s="1">
        <f>'PR-RAS'!E617</f>
        <v>97</v>
      </c>
      <c r="E611" s="1">
        <v>0</v>
      </c>
      <c r="F611" s="1">
        <v>0</v>
      </c>
      <c r="G611" s="2">
        <f t="shared" si="0"/>
        <v>17257.509999999998</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28097</v>
      </c>
      <c r="D612" s="1">
        <f>'PR-RAS'!E618</f>
        <v>97</v>
      </c>
      <c r="E612" s="1">
        <v>0</v>
      </c>
      <c r="F612" s="1">
        <v>0</v>
      </c>
      <c r="G612" s="2">
        <f t="shared" si="0"/>
        <v>17285.800999999999</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236198</v>
      </c>
      <c r="D630" s="1">
        <f>'PR-RAS'!E636</f>
        <v>208332.38</v>
      </c>
      <c r="E630" s="1">
        <v>0</v>
      </c>
      <c r="F630" s="1">
        <v>0</v>
      </c>
      <c r="G630" s="2">
        <f t="shared" si="0"/>
        <v>410650.67603999999</v>
      </c>
      <c r="H630" s="2">
        <f t="shared" si="1"/>
        <v>0.38000000000465661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1779531</v>
      </c>
      <c r="D631" s="1">
        <f>'PR-RAS'!E637</f>
        <v>0</v>
      </c>
      <c r="E631" s="1">
        <v>0</v>
      </c>
      <c r="F631" s="1">
        <v>0</v>
      </c>
      <c r="G631" s="2">
        <f t="shared" si="0"/>
        <v>1121104.53</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1363583.57</v>
      </c>
      <c r="E632" s="1">
        <v>0</v>
      </c>
      <c r="F632" s="1">
        <v>0</v>
      </c>
      <c r="G632" s="2">
        <f t="shared" si="0"/>
        <v>1720842.4653400001</v>
      </c>
      <c r="H632" s="2">
        <f t="shared" si="1"/>
        <v>0.42999999993480742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5094489</v>
      </c>
      <c r="D633" s="1">
        <f>'PR-RAS'!E639</f>
        <v>5798414.71</v>
      </c>
      <c r="E633" s="1">
        <v>0</v>
      </c>
      <c r="F633" s="1">
        <v>0</v>
      </c>
      <c r="G633" s="2">
        <f t="shared" si="0"/>
        <v>10548913.24144</v>
      </c>
      <c r="H633" s="2">
        <f t="shared" si="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5762771</v>
      </c>
      <c r="D634" s="1">
        <f>'PR-RAS'!E640</f>
        <v>5024705.33</v>
      </c>
      <c r="E634" s="1">
        <v>0</v>
      </c>
      <c r="F634" s="1">
        <v>0</v>
      </c>
      <c r="G634" s="2">
        <f t="shared" si="0"/>
        <v>10009110.99078</v>
      </c>
      <c r="H634" s="2">
        <f t="shared" si="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773709.37999999989</v>
      </c>
      <c r="E635" s="1">
        <v>0</v>
      </c>
      <c r="F635" s="1">
        <v>0</v>
      </c>
      <c r="G635" s="2">
        <f t="shared" si="0"/>
        <v>981063.49383999989</v>
      </c>
      <c r="H635" s="2">
        <f t="shared" si="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668282</v>
      </c>
      <c r="D636" s="1">
        <f>'PR-RAS'!E642</f>
        <v>0</v>
      </c>
      <c r="E636" s="1">
        <v>0</v>
      </c>
      <c r="F636" s="1">
        <v>0</v>
      </c>
      <c r="G636" s="2">
        <f t="shared" si="0"/>
        <v>424359.07</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24436359</v>
      </c>
      <c r="D638" s="1">
        <f>'PR-RAS'!E644</f>
        <v>19908044.390000001</v>
      </c>
      <c r="E638" s="1">
        <v>0</v>
      </c>
      <c r="F638" s="1">
        <v>0</v>
      </c>
      <c r="G638" s="2">
        <f t="shared" si="0"/>
        <v>40928809.235860005</v>
      </c>
      <c r="H638" s="2">
        <f t="shared" si="1"/>
        <v>0.39000000059604645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25104641</v>
      </c>
      <c r="D640" s="1">
        <f>'PR-RAS'!E646</f>
        <v>19134335.010000002</v>
      </c>
      <c r="E640" s="1">
        <v>0</v>
      </c>
      <c r="F640" s="1">
        <v>0</v>
      </c>
      <c r="G640" s="2">
        <f t="shared" si="0"/>
        <v>40495545.741780005</v>
      </c>
      <c r="H640" s="2">
        <f t="shared" si="1"/>
        <v>1.0000001639127731E-2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1944869</v>
      </c>
      <c r="D642" s="1">
        <f>'PR-RAS'!E649</f>
        <v>802797.34</v>
      </c>
      <c r="E642" s="1">
        <v>0</v>
      </c>
      <c r="F642" s="1">
        <v>0</v>
      </c>
      <c r="G642" s="2">
        <f t="shared" si="0"/>
        <v>2275847.2188800001</v>
      </c>
      <c r="H642" s="2">
        <f t="shared" si="1"/>
        <v>0.33999999996740371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6119266</v>
      </c>
      <c r="D643" s="1">
        <f>'PR-RAS'!E650</f>
        <v>6371430.1600000001</v>
      </c>
      <c r="E643" s="1">
        <v>0</v>
      </c>
      <c r="F643" s="1">
        <v>0</v>
      </c>
      <c r="G643" s="2">
        <f t="shared" si="0"/>
        <v>12109485.097440001</v>
      </c>
      <c r="H643" s="2">
        <f t="shared" si="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8064135</v>
      </c>
      <c r="D644" s="1">
        <f>'PR-RAS'!E651</f>
        <v>7063476.1100000003</v>
      </c>
      <c r="E644" s="1">
        <v>0</v>
      </c>
      <c r="F644" s="1">
        <v>0</v>
      </c>
      <c r="G644" s="2">
        <f t="shared" si="0"/>
        <v>14268869.082459999</v>
      </c>
      <c r="H644" s="2">
        <f t="shared" si="1"/>
        <v>0.11000000033527613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110751.38999999966</v>
      </c>
      <c r="E645" s="1">
        <v>0</v>
      </c>
      <c r="F645" s="1">
        <v>0</v>
      </c>
      <c r="G645" s="2">
        <f t="shared" si="0"/>
        <v>142647.79031999956</v>
      </c>
      <c r="H645" s="2">
        <f t="shared" si="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23</v>
      </c>
      <c r="E646" s="1">
        <v>0</v>
      </c>
      <c r="F646" s="1">
        <v>0</v>
      </c>
      <c r="G646" s="2">
        <f t="shared" si="0"/>
        <v>43.86</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22</v>
      </c>
      <c r="E648" s="1">
        <v>0</v>
      </c>
      <c r="F648" s="1">
        <v>0</v>
      </c>
      <c r="G648" s="2">
        <f t="shared" si="0"/>
        <v>42.701999999999998</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16051</v>
      </c>
      <c r="D651" s="1">
        <f>'PR-RAS'!E658</f>
        <v>0</v>
      </c>
      <c r="E651" s="1">
        <v>0</v>
      </c>
      <c r="F651" s="1">
        <v>0</v>
      </c>
      <c r="G651" s="2">
        <f t="shared" si="0"/>
        <v>10433.15</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200</v>
      </c>
      <c r="D653" s="1">
        <f>'PR-RAS'!E660</f>
        <v>0</v>
      </c>
      <c r="E653" s="1">
        <v>0</v>
      </c>
      <c r="F653" s="1">
        <v>0</v>
      </c>
      <c r="G653" s="2">
        <f t="shared" si="0"/>
        <v>130.4</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298629</v>
      </c>
      <c r="D654" s="1">
        <f>'PR-RAS'!E661</f>
        <v>366624.78</v>
      </c>
      <c r="E654" s="1">
        <v>0</v>
      </c>
      <c r="F654" s="1">
        <v>0</v>
      </c>
      <c r="G654" s="2">
        <f t="shared" si="0"/>
        <v>673816.69968000008</v>
      </c>
      <c r="H654" s="2">
        <f t="shared" si="1"/>
        <v>0.21999999997206032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172766</v>
      </c>
      <c r="D657" s="1">
        <f>'PR-RAS'!E664</f>
        <v>118463.76</v>
      </c>
      <c r="E657" s="1">
        <v>0</v>
      </c>
      <c r="F657" s="1">
        <v>0</v>
      </c>
      <c r="G657" s="2">
        <f t="shared" si="0"/>
        <v>268758.94912</v>
      </c>
      <c r="H657" s="2">
        <f t="shared" si="1"/>
        <v>0.24000000000523869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200725</v>
      </c>
      <c r="D666" s="1">
        <f>'PR-RAS'!E673</f>
        <v>0</v>
      </c>
      <c r="E666" s="1">
        <v>0</v>
      </c>
      <c r="F666" s="1">
        <v>0</v>
      </c>
      <c r="G666" s="2">
        <f t="shared" si="0"/>
        <v>133482.125</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69687</v>
      </c>
      <c r="D709" s="1">
        <f>'PR-RAS'!E716</f>
        <v>0</v>
      </c>
      <c r="E709" s="1">
        <v>0</v>
      </c>
      <c r="F709" s="1">
        <v>0</v>
      </c>
      <c r="G709" s="2">
        <f t="shared" si="0"/>
        <v>49338.396000000001</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19586</v>
      </c>
      <c r="D711" s="1">
        <f>'PR-RAS'!E718</f>
        <v>25188</v>
      </c>
      <c r="E711" s="1">
        <v>0</v>
      </c>
      <c r="F711" s="1">
        <v>0</v>
      </c>
      <c r="G711" s="2">
        <f t="shared" si="0"/>
        <v>49673.02</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2144</v>
      </c>
      <c r="D712" s="1">
        <f>'PR-RAS'!E719</f>
        <v>0</v>
      </c>
      <c r="E712" s="1">
        <v>0</v>
      </c>
      <c r="F712" s="1">
        <v>0</v>
      </c>
      <c r="G712" s="2">
        <f t="shared" si="0"/>
        <v>1524.384</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17446.009999999998</v>
      </c>
      <c r="E714" s="1">
        <v>0</v>
      </c>
      <c r="F714" s="1">
        <v>0</v>
      </c>
      <c r="G714" s="2">
        <f t="shared" si="0"/>
        <v>24878.010259999995</v>
      </c>
      <c r="H714" s="2">
        <f t="shared" si="1"/>
        <v>9.9999999983992893E-3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3078.47</v>
      </c>
      <c r="E715" s="1">
        <v>0</v>
      </c>
      <c r="F715" s="1">
        <v>0</v>
      </c>
      <c r="G715" s="2">
        <f t="shared" si="0"/>
        <v>4396.0551599999999</v>
      </c>
      <c r="H715" s="2">
        <f t="shared" si="1"/>
        <v>0.46999999999979991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62139</v>
      </c>
      <c r="D718" s="1">
        <f>'PR-RAS'!E725</f>
        <v>42059.16</v>
      </c>
      <c r="E718" s="1">
        <v>0</v>
      </c>
      <c r="F718" s="1">
        <v>0</v>
      </c>
      <c r="G718" s="2">
        <f t="shared" si="0"/>
        <v>104866.49844</v>
      </c>
      <c r="H718" s="2">
        <f t="shared" si="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40854</v>
      </c>
      <c r="D735" s="1">
        <f>'PR-RAS'!E742</f>
        <v>36975.65</v>
      </c>
      <c r="E735" s="1">
        <v>0</v>
      </c>
      <c r="F735" s="1">
        <v>0</v>
      </c>
      <c r="G735" s="2">
        <f t="shared" si="0"/>
        <v>84267.090200000006</v>
      </c>
      <c r="H735" s="2">
        <f t="shared" si="1"/>
        <v>0.34999999999854481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69167</v>
      </c>
      <c r="D809" s="1">
        <f>'PR-RAS'!E816</f>
        <v>53333.33</v>
      </c>
      <c r="E809" s="1">
        <v>0</v>
      </c>
      <c r="F809" s="1">
        <v>0</v>
      </c>
      <c r="G809" s="2">
        <f t="shared" si="0"/>
        <v>142073.59728000002</v>
      </c>
      <c r="H809" s="2">
        <f t="shared" si="1"/>
        <v>0.33000000000174623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30000</v>
      </c>
      <c r="D811" s="1">
        <f>'PR-RAS'!E818</f>
        <v>0</v>
      </c>
      <c r="E811" s="1">
        <v>0</v>
      </c>
      <c r="F811" s="1">
        <v>0</v>
      </c>
      <c r="G811" s="2">
        <f t="shared" si="0"/>
        <v>24300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21900</v>
      </c>
      <c r="D812" s="1">
        <f>'PR-RAS'!E819</f>
        <v>9900</v>
      </c>
      <c r="E812" s="1">
        <v>0</v>
      </c>
      <c r="F812" s="1">
        <v>0</v>
      </c>
      <c r="G812" s="2">
        <f t="shared" si="0"/>
        <v>33818.700000000004</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46540</v>
      </c>
      <c r="D816" s="1">
        <f>'PR-RAS'!E823</f>
        <v>20790.669999999998</v>
      </c>
      <c r="E816" s="1">
        <v>0</v>
      </c>
      <c r="F816" s="1">
        <v>0</v>
      </c>
      <c r="G816" s="2">
        <f t="shared" si="0"/>
        <v>71818.892099999997</v>
      </c>
      <c r="H816" s="2">
        <f t="shared" si="1"/>
        <v>0.33000000000174623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5895</v>
      </c>
      <c r="D817" s="1">
        <f>'PR-RAS'!E824</f>
        <v>7304.23</v>
      </c>
      <c r="E817" s="1">
        <v>0</v>
      </c>
      <c r="F817" s="1">
        <v>0</v>
      </c>
      <c r="G817" s="2">
        <f t="shared" si="0"/>
        <v>16730.823359999999</v>
      </c>
      <c r="H817" s="2">
        <f t="shared" si="1"/>
        <v>0.22999999999956344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208101</v>
      </c>
      <c r="D947" s="1">
        <f>'PR-RAS'!E954</f>
        <v>208235.38</v>
      </c>
      <c r="E947" s="1">
        <v>0</v>
      </c>
      <c r="F947" s="1">
        <v>0</v>
      </c>
      <c r="G947" s="2">
        <f t="shared" si="0"/>
        <v>590844.88495999994</v>
      </c>
      <c r="H947" s="2">
        <f t="shared" si="1"/>
        <v>0.38000000000465661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28097</v>
      </c>
      <c r="D961" s="1">
        <f>'PR-RAS'!E968</f>
        <v>97</v>
      </c>
      <c r="E961" s="1">
        <v>0</v>
      </c>
      <c r="F961" s="1">
        <v>0</v>
      </c>
      <c r="G961" s="2">
        <f t="shared" si="0"/>
        <v>27159.360000000001</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31808714.699999999</v>
      </c>
      <c r="D1480" s="6"/>
      <c r="E1480" s="6">
        <v>0</v>
      </c>
      <c r="F1480" s="6">
        <v>0</v>
      </c>
      <c r="G1480" s="7">
        <f t="shared" ref="G1480:G1580" si="25">B1480/1000*C1480</f>
        <v>31808.7147</v>
      </c>
      <c r="H1480" s="7">
        <f t="shared" ref="H1480:H1580" si="26">ABS(C1480-ROUND(C1480,0))</f>
        <v>0.30000000074505806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3967140.8499999996</v>
      </c>
      <c r="D1481" s="1">
        <v>0</v>
      </c>
      <c r="E1481" s="1">
        <v>0</v>
      </c>
      <c r="F1481" s="1">
        <v>0</v>
      </c>
      <c r="G1481" s="2">
        <f t="shared" si="25"/>
        <v>7934.2816999999995</v>
      </c>
      <c r="H1481" s="2">
        <f t="shared" si="26"/>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3530964.26</v>
      </c>
      <c r="D1483" s="1">
        <v>0</v>
      </c>
      <c r="E1483" s="1">
        <v>0</v>
      </c>
      <c r="F1483" s="1">
        <v>0</v>
      </c>
      <c r="G1483" s="2">
        <f t="shared" si="25"/>
        <v>14123.857039999999</v>
      </c>
      <c r="H1483" s="2">
        <f t="shared" si="26"/>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841735.41</v>
      </c>
      <c r="D1484" s="1">
        <v>0</v>
      </c>
      <c r="E1484" s="1">
        <v>0</v>
      </c>
      <c r="F1484" s="1">
        <v>0</v>
      </c>
      <c r="G1484" s="2">
        <f t="shared" si="25"/>
        <v>4208.6770500000002</v>
      </c>
      <c r="H1484" s="2">
        <f t="shared" si="26"/>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1858448.72</v>
      </c>
      <c r="D1485" s="1">
        <v>0</v>
      </c>
      <c r="E1485" s="1">
        <v>0</v>
      </c>
      <c r="F1485" s="1">
        <v>0</v>
      </c>
      <c r="G1485" s="2">
        <f t="shared" si="25"/>
        <v>11150.69232</v>
      </c>
      <c r="H1485" s="2">
        <f t="shared" si="26"/>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44987.26</v>
      </c>
      <c r="D1486" s="1">
        <v>0</v>
      </c>
      <c r="E1486" s="1">
        <v>0</v>
      </c>
      <c r="F1486" s="1">
        <v>0</v>
      </c>
      <c r="G1486" s="2">
        <f t="shared" si="25"/>
        <v>314.91082</v>
      </c>
      <c r="H1486" s="2">
        <f t="shared" si="26"/>
        <v>0.26000000000203727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65396.52</v>
      </c>
      <c r="D1487" s="1">
        <v>0</v>
      </c>
      <c r="E1487" s="1">
        <v>0</v>
      </c>
      <c r="F1487" s="1">
        <v>0</v>
      </c>
      <c r="G1487" s="2">
        <f t="shared" si="25"/>
        <v>523.17215999999996</v>
      </c>
      <c r="H1487" s="2">
        <f t="shared" si="26"/>
        <v>0.48000000000320142</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91328.23</v>
      </c>
      <c r="D1489" s="1">
        <v>0</v>
      </c>
      <c r="E1489" s="1">
        <v>0</v>
      </c>
      <c r="F1489" s="1">
        <v>0</v>
      </c>
      <c r="G1489" s="2">
        <f t="shared" si="25"/>
        <v>913.28229999999996</v>
      </c>
      <c r="H1489" s="2">
        <f t="shared" si="26"/>
        <v>0.22999999999592546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629068.12</v>
      </c>
      <c r="D1491" s="1">
        <v>0</v>
      </c>
      <c r="E1491" s="1">
        <v>0</v>
      </c>
      <c r="F1491" s="1">
        <v>0</v>
      </c>
      <c r="G1491" s="2">
        <f t="shared" si="25"/>
        <v>7548.8174399999998</v>
      </c>
      <c r="H1491" s="2">
        <f t="shared" si="26"/>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436176.59</v>
      </c>
      <c r="D1492" s="1">
        <v>0</v>
      </c>
      <c r="E1492" s="1">
        <v>0</v>
      </c>
      <c r="F1492" s="1">
        <v>0</v>
      </c>
      <c r="G1492" s="2">
        <f t="shared" si="25"/>
        <v>5670.2956700000004</v>
      </c>
      <c r="H1492" s="2">
        <f t="shared" si="26"/>
        <v>0.40999999997438863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5669557.9699999988</v>
      </c>
      <c r="D1499" s="1">
        <v>0</v>
      </c>
      <c r="E1499" s="1">
        <v>0</v>
      </c>
      <c r="F1499" s="1">
        <v>0</v>
      </c>
      <c r="G1499" s="2">
        <f t="shared" si="25"/>
        <v>113391.15939999997</v>
      </c>
      <c r="H1499" s="2">
        <f t="shared" si="26"/>
        <v>3.0000001192092896E-2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4989814.9399999985</v>
      </c>
      <c r="D1501" s="1">
        <v>0</v>
      </c>
      <c r="E1501" s="1">
        <v>0</v>
      </c>
      <c r="F1501" s="1">
        <v>0</v>
      </c>
      <c r="G1501" s="2">
        <f t="shared" si="25"/>
        <v>109775.92867999997</v>
      </c>
      <c r="H1501" s="2">
        <f t="shared" si="26"/>
        <v>6.0000001452863216E-2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841735.41</v>
      </c>
      <c r="D1502" s="1">
        <v>0</v>
      </c>
      <c r="E1502" s="1">
        <v>0</v>
      </c>
      <c r="F1502" s="1">
        <v>0</v>
      </c>
      <c r="G1502" s="2">
        <f t="shared" si="25"/>
        <v>19359.914430000001</v>
      </c>
      <c r="H1502" s="2">
        <f t="shared" si="26"/>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3445843.48</v>
      </c>
      <c r="D1503" s="1">
        <v>0</v>
      </c>
      <c r="E1503" s="1">
        <v>0</v>
      </c>
      <c r="F1503" s="1">
        <v>0</v>
      </c>
      <c r="G1503" s="2">
        <f t="shared" si="25"/>
        <v>82700.243520000004</v>
      </c>
      <c r="H1503" s="2">
        <f t="shared" si="26"/>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44997.83</v>
      </c>
      <c r="D1504" s="1">
        <v>0</v>
      </c>
      <c r="E1504" s="1">
        <v>0</v>
      </c>
      <c r="F1504" s="1">
        <v>0</v>
      </c>
      <c r="G1504" s="2">
        <f t="shared" si="25"/>
        <v>1124.9457500000001</v>
      </c>
      <c r="H1504" s="2">
        <f t="shared" si="26"/>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47396.52</v>
      </c>
      <c r="D1505" s="1">
        <v>0</v>
      </c>
      <c r="E1505" s="1">
        <v>0</v>
      </c>
      <c r="F1505" s="1">
        <v>0</v>
      </c>
      <c r="G1505" s="2">
        <f t="shared" si="25"/>
        <v>1232.3095199999998</v>
      </c>
      <c r="H1505" s="2">
        <f t="shared" si="26"/>
        <v>0.48000000000320142</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118516.85</v>
      </c>
      <c r="D1507" s="1">
        <v>0</v>
      </c>
      <c r="E1507" s="1">
        <v>0</v>
      </c>
      <c r="F1507" s="1">
        <v>0</v>
      </c>
      <c r="G1507" s="2">
        <f t="shared" si="25"/>
        <v>3318.4718000000003</v>
      </c>
      <c r="H1507" s="2">
        <f t="shared" si="26"/>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491324.85</v>
      </c>
      <c r="D1509" s="1">
        <v>0</v>
      </c>
      <c r="E1509" s="1">
        <v>0</v>
      </c>
      <c r="F1509" s="1">
        <v>0</v>
      </c>
      <c r="G1509" s="2">
        <f t="shared" si="25"/>
        <v>14739.745499999999</v>
      </c>
      <c r="H1509" s="2">
        <f t="shared" si="26"/>
        <v>0.15000000002328306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471410.65</v>
      </c>
      <c r="D1510" s="1">
        <v>0</v>
      </c>
      <c r="E1510" s="1">
        <v>0</v>
      </c>
      <c r="F1510" s="1">
        <v>0</v>
      </c>
      <c r="G1510" s="2">
        <f t="shared" si="25"/>
        <v>14613.730150000001</v>
      </c>
      <c r="H1510" s="2">
        <f t="shared" si="26"/>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208332.38</v>
      </c>
      <c r="D1511" s="1">
        <v>0</v>
      </c>
      <c r="E1511" s="1">
        <v>0</v>
      </c>
      <c r="F1511" s="1">
        <v>0</v>
      </c>
      <c r="G1511" s="2">
        <f t="shared" si="25"/>
        <v>6666.63616</v>
      </c>
      <c r="H1511" s="2">
        <f t="shared" si="26"/>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208332.38</v>
      </c>
      <c r="D1515" s="1">
        <v>0</v>
      </c>
      <c r="E1515" s="1">
        <v>0</v>
      </c>
      <c r="F1515" s="1">
        <v>0</v>
      </c>
      <c r="G1515" s="2">
        <f t="shared" si="25"/>
        <v>7499.9656799999993</v>
      </c>
      <c r="H1515" s="2">
        <f t="shared" si="26"/>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30106297.579999998</v>
      </c>
      <c r="D1517" s="1">
        <v>0</v>
      </c>
      <c r="E1517" s="1">
        <v>0</v>
      </c>
      <c r="F1517" s="1">
        <v>0</v>
      </c>
      <c r="G1517" s="2">
        <f t="shared" si="25"/>
        <v>1144039.3080399998</v>
      </c>
      <c r="H1517" s="2">
        <f t="shared" si="26"/>
        <v>0.42000000178813934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3022166.9299999997</v>
      </c>
      <c r="D1518" s="1">
        <v>0</v>
      </c>
      <c r="E1518" s="1">
        <v>0</v>
      </c>
      <c r="F1518" s="1">
        <v>0</v>
      </c>
      <c r="G1518" s="2">
        <f t="shared" si="25"/>
        <v>117864.51026999998</v>
      </c>
      <c r="H1518" s="2">
        <f t="shared" si="26"/>
        <v>7.0000000298023224E-2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1693882.67</v>
      </c>
      <c r="D1524" s="1">
        <v>0</v>
      </c>
      <c r="E1524" s="1">
        <v>0</v>
      </c>
      <c r="F1524" s="1">
        <v>0</v>
      </c>
      <c r="G1524" s="2">
        <f t="shared" si="25"/>
        <v>76224.720149999994</v>
      </c>
      <c r="H1524" s="2">
        <f t="shared" si="26"/>
        <v>0.33000000007450581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1593369.67</v>
      </c>
      <c r="D1530" s="1">
        <v>0</v>
      </c>
      <c r="E1530" s="1">
        <v>0</v>
      </c>
      <c r="F1530" s="1">
        <v>0</v>
      </c>
      <c r="G1530" s="2">
        <f t="shared" si="25"/>
        <v>81261.853169999988</v>
      </c>
      <c r="H1530" s="2">
        <f t="shared" si="26"/>
        <v>0.33000000007450581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477207.23</v>
      </c>
      <c r="D1531" s="1">
        <v>0</v>
      </c>
      <c r="E1531" s="1">
        <v>0</v>
      </c>
      <c r="F1531" s="1">
        <v>0</v>
      </c>
      <c r="G1531" s="2">
        <f t="shared" si="25"/>
        <v>24814.775959999999</v>
      </c>
      <c r="H1531" s="2">
        <f t="shared" si="26"/>
        <v>0.22999999998137355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249530.23999999999</v>
      </c>
      <c r="D1532" s="1">
        <v>0</v>
      </c>
      <c r="E1532" s="1">
        <v>0</v>
      </c>
      <c r="F1532" s="1">
        <v>0</v>
      </c>
      <c r="G1532" s="2">
        <f t="shared" si="25"/>
        <v>13225.102719999999</v>
      </c>
      <c r="H1532" s="2">
        <f t="shared" si="26"/>
        <v>0.23999999999068677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325890.34999999998</v>
      </c>
      <c r="D1533" s="1">
        <v>0</v>
      </c>
      <c r="E1533" s="1">
        <v>0</v>
      </c>
      <c r="F1533" s="1">
        <v>0</v>
      </c>
      <c r="G1533" s="2">
        <f t="shared" si="25"/>
        <v>17598.078899999997</v>
      </c>
      <c r="H1533" s="2">
        <f t="shared" si="26"/>
        <v>0.34999999997671694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540741.85</v>
      </c>
      <c r="D1534" s="1">
        <v>0</v>
      </c>
      <c r="E1534" s="1">
        <v>0</v>
      </c>
      <c r="F1534" s="1">
        <v>0</v>
      </c>
      <c r="G1534" s="2">
        <f t="shared" si="25"/>
        <v>29740.801749999999</v>
      </c>
      <c r="H1534" s="2">
        <f t="shared" si="26"/>
        <v>0.15000000002328306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48368.79</v>
      </c>
      <c r="D1535" s="1">
        <v>0</v>
      </c>
      <c r="E1535" s="1">
        <v>0</v>
      </c>
      <c r="F1535" s="1">
        <v>0</v>
      </c>
      <c r="G1535" s="2">
        <f t="shared" si="25"/>
        <v>2708.6522399999999</v>
      </c>
      <c r="H1535" s="2">
        <f t="shared" si="26"/>
        <v>0.20999999999912689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48368.79</v>
      </c>
      <c r="D1539" s="1">
        <v>0</v>
      </c>
      <c r="E1539" s="1">
        <v>0</v>
      </c>
      <c r="F1539" s="1">
        <v>0</v>
      </c>
      <c r="G1539" s="2">
        <f t="shared" si="25"/>
        <v>2902.1273999999999</v>
      </c>
      <c r="H1539" s="2">
        <f t="shared" si="26"/>
        <v>0.20999999999912689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18000</v>
      </c>
      <c r="D1540" s="1">
        <v>0</v>
      </c>
      <c r="E1540" s="1">
        <v>0</v>
      </c>
      <c r="F1540" s="1">
        <v>0</v>
      </c>
      <c r="G1540" s="2">
        <f t="shared" si="25"/>
        <v>1098</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18000</v>
      </c>
      <c r="D1541" s="1">
        <v>0</v>
      </c>
      <c r="E1541" s="1">
        <v>0</v>
      </c>
      <c r="F1541" s="1">
        <v>0</v>
      </c>
      <c r="G1541" s="2">
        <f t="shared" si="25"/>
        <v>1116</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34144.21</v>
      </c>
      <c r="D1550" s="1">
        <v>0</v>
      </c>
      <c r="E1550" s="1">
        <v>0</v>
      </c>
      <c r="F1550" s="1">
        <v>0</v>
      </c>
      <c r="G1550" s="2">
        <f t="shared" si="25"/>
        <v>2424.2389099999996</v>
      </c>
      <c r="H1550" s="2">
        <f t="shared" si="26"/>
        <v>0.20999999999912689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11309.77</v>
      </c>
      <c r="D1551" s="1">
        <v>0</v>
      </c>
      <c r="E1551" s="1">
        <v>0</v>
      </c>
      <c r="F1551" s="1">
        <v>0</v>
      </c>
      <c r="G1551" s="2">
        <f t="shared" si="25"/>
        <v>814.30344000000002</v>
      </c>
      <c r="H1551" s="2">
        <f t="shared" si="26"/>
        <v>0.22999999999956344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13462.68</v>
      </c>
      <c r="D1552" s="1">
        <v>0</v>
      </c>
      <c r="E1552" s="1">
        <v>0</v>
      </c>
      <c r="F1552" s="1">
        <v>0</v>
      </c>
      <c r="G1552" s="2">
        <f t="shared" si="25"/>
        <v>982.77563999999995</v>
      </c>
      <c r="H1552" s="2">
        <f t="shared" si="26"/>
        <v>0.31999999999970896</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9371.76</v>
      </c>
      <c r="D1553" s="1">
        <v>0</v>
      </c>
      <c r="E1553" s="1">
        <v>0</v>
      </c>
      <c r="F1553" s="1">
        <v>0</v>
      </c>
      <c r="G1553" s="2">
        <f t="shared" si="25"/>
        <v>693.51023999999995</v>
      </c>
      <c r="H1553" s="2">
        <f t="shared" si="26"/>
        <v>0.23999999999978172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995130.17</v>
      </c>
      <c r="D1565" s="1">
        <v>0</v>
      </c>
      <c r="E1565" s="1">
        <v>0</v>
      </c>
      <c r="F1565" s="1">
        <v>0</v>
      </c>
      <c r="G1565" s="2">
        <f t="shared" si="25"/>
        <v>85581.194619999995</v>
      </c>
      <c r="H1565" s="2">
        <f t="shared" si="26"/>
        <v>0.17000000004190952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79311</v>
      </c>
      <c r="D1566" s="1">
        <v>0</v>
      </c>
      <c r="E1566" s="1">
        <v>0</v>
      </c>
      <c r="F1566" s="1">
        <v>0</v>
      </c>
      <c r="G1566" s="2">
        <f t="shared" si="25"/>
        <v>6900.0569999999998</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109462.5</v>
      </c>
      <c r="D1567" s="1">
        <v>0</v>
      </c>
      <c r="E1567" s="1">
        <v>0</v>
      </c>
      <c r="F1567" s="1">
        <v>0</v>
      </c>
      <c r="G1567" s="2">
        <f t="shared" si="25"/>
        <v>9632.6999999999989</v>
      </c>
      <c r="H1567" s="2">
        <f t="shared" si="26"/>
        <v>0.5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180452.5</v>
      </c>
      <c r="D1568" s="1">
        <v>0</v>
      </c>
      <c r="E1568" s="1">
        <v>0</v>
      </c>
      <c r="F1568" s="1">
        <v>0</v>
      </c>
      <c r="G1568" s="2">
        <f t="shared" si="25"/>
        <v>16060.272499999999</v>
      </c>
      <c r="H1568" s="2">
        <f t="shared" si="26"/>
        <v>0.5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625904.17000000004</v>
      </c>
      <c r="D1569" s="1">
        <v>0</v>
      </c>
      <c r="E1569" s="1">
        <v>0</v>
      </c>
      <c r="F1569" s="1">
        <v>0</v>
      </c>
      <c r="G1569" s="2">
        <f t="shared" si="25"/>
        <v>56331.3753</v>
      </c>
      <c r="H1569" s="2">
        <f t="shared" si="26"/>
        <v>0.17000000004190952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333154.09000000003</v>
      </c>
      <c r="D1570" s="1">
        <v>0</v>
      </c>
      <c r="E1570" s="1">
        <v>0</v>
      </c>
      <c r="F1570" s="1">
        <v>0</v>
      </c>
      <c r="G1570" s="2">
        <f t="shared" si="25"/>
        <v>30317.022190000003</v>
      </c>
      <c r="H1570" s="2">
        <f t="shared" si="26"/>
        <v>9.0000000025611371E-2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333154.09000000003</v>
      </c>
      <c r="D1574" s="1">
        <v>0</v>
      </c>
      <c r="E1574" s="1">
        <v>0</v>
      </c>
      <c r="F1574" s="1">
        <v>0</v>
      </c>
      <c r="G1574" s="2">
        <f t="shared" si="25"/>
        <v>31649.638550000003</v>
      </c>
      <c r="H1574" s="2">
        <f t="shared" si="26"/>
        <v>9.0000000025611371E-2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27084130.650000002</v>
      </c>
      <c r="D1576" s="1">
        <v>0</v>
      </c>
      <c r="E1576" s="1">
        <v>0</v>
      </c>
      <c r="F1576" s="1">
        <v>0</v>
      </c>
      <c r="G1576" s="2">
        <f t="shared" si="25"/>
        <v>2627160.6730500003</v>
      </c>
      <c r="H1576" s="2">
        <f t="shared" si="26"/>
        <v>0.34999999776482582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17345179.600000001</v>
      </c>
      <c r="D1578" s="1">
        <v>0</v>
      </c>
      <c r="E1578" s="1">
        <v>0</v>
      </c>
      <c r="F1578" s="1">
        <v>0</v>
      </c>
      <c r="G1578" s="2">
        <f t="shared" si="25"/>
        <v>1717172.7804000003</v>
      </c>
      <c r="H1578" s="2">
        <f t="shared" si="26"/>
        <v>0.39999999850988388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215493.05</v>
      </c>
      <c r="D1579" s="1">
        <v>0</v>
      </c>
      <c r="E1579" s="1">
        <v>0</v>
      </c>
      <c r="F1579" s="1">
        <v>0</v>
      </c>
      <c r="G1579" s="2">
        <f t="shared" si="25"/>
        <v>21549.305</v>
      </c>
      <c r="H1579" s="2">
        <f t="shared" si="26"/>
        <v>4.9999999988358468E-2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9523458</v>
      </c>
      <c r="D1580" s="13">
        <v>0</v>
      </c>
      <c r="E1580" s="13">
        <v>0</v>
      </c>
      <c r="F1580" s="13">
        <v>0</v>
      </c>
      <c r="G1580" s="14">
        <f t="shared" si="25"/>
        <v>961869.25800000003</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34805</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5017298</v>
      </c>
      <c r="I16" s="214">
        <f>'PR-RAS'!E6</f>
        <v>5780146.3799999999</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4817228</v>
      </c>
      <c r="I17" s="214">
        <f>'PR-RAS'!E151</f>
        <v>4375497.3600000003</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25104641</v>
      </c>
      <c r="I19" s="215">
        <f>'PR-RAS'!E646</f>
        <v>19134335.010000002</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31808714.699999999</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30106297.579999998</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3022166.9299999997</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27084130.650000002</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2" priority="1" operator="notEqual">
      <formula>"Nema"</formula>
    </cfRule>
  </conditionalFormatting>
  <conditionalFormatting sqref="H7:H11">
    <cfRule type="cellIs" dxfId="2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30" zoomScaleNormal="130" workbookViewId="0">
      <pane ySplit="1" topLeftCell="A729" activePane="bottomLeft" state="frozen"/>
      <selection pane="bottomLeft" activeCell="E741" sqref="E74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5017298</v>
      </c>
      <c r="E6" s="63">
        <f>E7+E44+E50+E82+E106+E124+E133+E139</f>
        <v>5780146.3799999999</v>
      </c>
      <c r="F6" s="64">
        <f t="shared" ref="F6:F130" si="0">IF(D6&lt;&gt;0,IF(E6/D6&gt;=100,"&gt;&gt;100",E6/D6*100),"-")</f>
        <v>115.20436657340265</v>
      </c>
    </row>
    <row r="7" spans="1:25" ht="12.75" customHeight="1" x14ac:dyDescent="0.2">
      <c r="A7" s="61">
        <v>61</v>
      </c>
      <c r="B7" s="95" t="s">
        <v>67</v>
      </c>
      <c r="C7" s="62" t="s">
        <v>68</v>
      </c>
      <c r="D7" s="63">
        <f t="shared" ref="D7:E7" si="1">D8+D17+D23+D29+D37+D40</f>
        <v>2054052</v>
      </c>
      <c r="E7" s="63">
        <f t="shared" si="1"/>
        <v>2894021.44</v>
      </c>
      <c r="F7" s="64">
        <f t="shared" si="0"/>
        <v>140.89328994592151</v>
      </c>
    </row>
    <row r="8" spans="1:25" ht="12.75" customHeight="1" x14ac:dyDescent="0.2">
      <c r="A8" s="61">
        <v>611</v>
      </c>
      <c r="B8" s="95" t="s">
        <v>69</v>
      </c>
      <c r="C8" s="62" t="s">
        <v>70</v>
      </c>
      <c r="D8" s="63">
        <f t="shared" ref="D8:E8" si="2">SUM(D9:D14)-D15-D16</f>
        <v>1065475</v>
      </c>
      <c r="E8" s="63">
        <f t="shared" si="2"/>
        <v>1575787.8599999999</v>
      </c>
      <c r="F8" s="64">
        <f t="shared" si="0"/>
        <v>147.89533869870243</v>
      </c>
    </row>
    <row r="9" spans="1:25" ht="12.75" customHeight="1" x14ac:dyDescent="0.2">
      <c r="A9" s="61">
        <v>6111</v>
      </c>
      <c r="B9" s="95" t="s">
        <v>71</v>
      </c>
      <c r="C9" s="62" t="s">
        <v>72</v>
      </c>
      <c r="D9" s="292">
        <v>732133</v>
      </c>
      <c r="E9" s="292">
        <v>880061.45</v>
      </c>
      <c r="F9" s="64">
        <f t="shared" si="0"/>
        <v>120.20513349350459</v>
      </c>
    </row>
    <row r="10" spans="1:25" ht="12.75" customHeight="1" x14ac:dyDescent="0.2">
      <c r="A10" s="61">
        <v>6112</v>
      </c>
      <c r="B10" s="95" t="s">
        <v>73</v>
      </c>
      <c r="C10" s="62" t="s">
        <v>74</v>
      </c>
      <c r="D10" s="292">
        <v>103283</v>
      </c>
      <c r="E10" s="292">
        <v>123817.75</v>
      </c>
      <c r="F10" s="64">
        <f t="shared" si="0"/>
        <v>119.88202317903236</v>
      </c>
    </row>
    <row r="11" spans="1:25" ht="12.75" customHeight="1" x14ac:dyDescent="0.2">
      <c r="A11" s="61">
        <v>6113</v>
      </c>
      <c r="B11" s="95" t="s">
        <v>75</v>
      </c>
      <c r="C11" s="62" t="s">
        <v>76</v>
      </c>
      <c r="D11" s="292">
        <v>198657</v>
      </c>
      <c r="E11" s="292">
        <v>343485.72</v>
      </c>
      <c r="F11" s="64">
        <f t="shared" si="0"/>
        <v>172.90390975399808</v>
      </c>
    </row>
    <row r="12" spans="1:25" ht="12.75" customHeight="1" x14ac:dyDescent="0.2">
      <c r="A12" s="61">
        <v>6114</v>
      </c>
      <c r="B12" s="95" t="s">
        <v>77</v>
      </c>
      <c r="C12" s="62" t="s">
        <v>78</v>
      </c>
      <c r="D12" s="292">
        <v>31402</v>
      </c>
      <c r="E12" s="292">
        <v>189456.59</v>
      </c>
      <c r="F12" s="64">
        <f t="shared" si="0"/>
        <v>603.32650786574106</v>
      </c>
    </row>
    <row r="13" spans="1:25" ht="12.75" customHeight="1" x14ac:dyDescent="0.2">
      <c r="A13" s="61">
        <v>6115</v>
      </c>
      <c r="B13" s="95" t="s">
        <v>79</v>
      </c>
      <c r="C13" s="62" t="s">
        <v>80</v>
      </c>
      <c r="D13" s="292"/>
      <c r="E13" s="292">
        <v>49485.72</v>
      </c>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v>10519.37</v>
      </c>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961812</v>
      </c>
      <c r="E23" s="63">
        <f t="shared" si="4"/>
        <v>1291430.75</v>
      </c>
      <c r="F23" s="64">
        <f t="shared" si="0"/>
        <v>134.27060069951301</v>
      </c>
    </row>
    <row r="24" spans="1:6" ht="12.75" customHeight="1" x14ac:dyDescent="0.2">
      <c r="A24" s="61">
        <v>6131</v>
      </c>
      <c r="B24" s="95" t="s">
        <v>101</v>
      </c>
      <c r="C24" s="62" t="s">
        <v>102</v>
      </c>
      <c r="D24" s="292">
        <v>662402</v>
      </c>
      <c r="E24" s="292">
        <v>705444.44</v>
      </c>
      <c r="F24" s="64">
        <f t="shared" si="0"/>
        <v>106.49793327918695</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299410</v>
      </c>
      <c r="E27" s="292">
        <v>585986.31000000006</v>
      </c>
      <c r="F27" s="64">
        <f t="shared" si="0"/>
        <v>195.7136735579974</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26765</v>
      </c>
      <c r="E29" s="63">
        <f t="shared" si="5"/>
        <v>26802.83</v>
      </c>
      <c r="F29" s="64">
        <f t="shared" si="0"/>
        <v>100.14134130394172</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v>26565</v>
      </c>
      <c r="E31" s="292">
        <v>26802.83</v>
      </c>
      <c r="F31" s="64">
        <f t="shared" si="0"/>
        <v>100.89527573875401</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v>200</v>
      </c>
      <c r="E33" s="292"/>
      <c r="F33" s="64">
        <f t="shared" si="0"/>
        <v>0</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927424</v>
      </c>
      <c r="E50" s="67">
        <f>E51+E54+E59+E62+E65+E68+E71+E74+E77</f>
        <v>737414.1</v>
      </c>
      <c r="F50" s="64">
        <f t="shared" si="0"/>
        <v>79.512078617762754</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471395</v>
      </c>
      <c r="E59" s="63">
        <f t="shared" si="12"/>
        <v>485088.54</v>
      </c>
      <c r="F59" s="64">
        <f t="shared" si="0"/>
        <v>102.90489716691947</v>
      </c>
    </row>
    <row r="60" spans="1:6" ht="24" x14ac:dyDescent="0.2">
      <c r="A60" s="61">
        <v>6331</v>
      </c>
      <c r="B60" s="107" t="s">
        <v>173</v>
      </c>
      <c r="C60" s="62" t="s">
        <v>174</v>
      </c>
      <c r="D60" s="292">
        <v>471395</v>
      </c>
      <c r="E60" s="292">
        <v>485088.54</v>
      </c>
      <c r="F60" s="64">
        <f t="shared" si="0"/>
        <v>102.90489716691947</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200725</v>
      </c>
      <c r="E62" s="63">
        <f t="shared" si="13"/>
        <v>0</v>
      </c>
      <c r="F62" s="64">
        <f t="shared" si="0"/>
        <v>0</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v>200725</v>
      </c>
      <c r="E64" s="292"/>
      <c r="F64" s="64">
        <f t="shared" si="0"/>
        <v>0</v>
      </c>
    </row>
    <row r="65" spans="1:6" ht="12.75" customHeight="1" x14ac:dyDescent="0.2">
      <c r="A65" s="61">
        <v>635</v>
      </c>
      <c r="B65" s="95" t="s">
        <v>183</v>
      </c>
      <c r="C65" s="62" t="s">
        <v>184</v>
      </c>
      <c r="D65" s="63">
        <f t="shared" ref="D65:E65" si="14">SUM(D66:D67)</f>
        <v>255304</v>
      </c>
      <c r="E65" s="63">
        <f t="shared" si="14"/>
        <v>252325.56</v>
      </c>
      <c r="F65" s="64">
        <f t="shared" si="0"/>
        <v>98.833375113590066</v>
      </c>
    </row>
    <row r="66" spans="1:6" ht="12.75" customHeight="1" x14ac:dyDescent="0.2">
      <c r="A66" s="61">
        <v>6351</v>
      </c>
      <c r="B66" s="95" t="s">
        <v>185</v>
      </c>
      <c r="C66" s="62" t="s">
        <v>186</v>
      </c>
      <c r="D66" s="292">
        <v>255304</v>
      </c>
      <c r="E66" s="292">
        <v>252325.56</v>
      </c>
      <c r="F66" s="64">
        <f t="shared" si="0"/>
        <v>98.833375113590066</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705044</v>
      </c>
      <c r="E82" s="63">
        <f t="shared" si="19"/>
        <v>284302.83</v>
      </c>
      <c r="F82" s="64">
        <f t="shared" si="0"/>
        <v>40.324125870158461</v>
      </c>
    </row>
    <row r="83" spans="1:6" ht="12.75" customHeight="1" x14ac:dyDescent="0.2">
      <c r="A83" s="61">
        <v>641</v>
      </c>
      <c r="B83" s="95" t="s">
        <v>219</v>
      </c>
      <c r="C83" s="62" t="s">
        <v>220</v>
      </c>
      <c r="D83" s="63">
        <f t="shared" ref="D83:E83" si="20">SUM(D84:D90)</f>
        <v>6081</v>
      </c>
      <c r="E83" s="63">
        <f t="shared" si="20"/>
        <v>40650.799999999996</v>
      </c>
      <c r="F83" s="64">
        <f t="shared" si="0"/>
        <v>668.4887354053609</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592</v>
      </c>
      <c r="E85" s="292">
        <v>368.85</v>
      </c>
      <c r="F85" s="64">
        <f t="shared" si="0"/>
        <v>62.305743243243249</v>
      </c>
    </row>
    <row r="86" spans="1:6" ht="12.75" customHeight="1" x14ac:dyDescent="0.2">
      <c r="A86" s="61">
        <v>6414</v>
      </c>
      <c r="B86" s="95" t="s">
        <v>225</v>
      </c>
      <c r="C86" s="62" t="s">
        <v>226</v>
      </c>
      <c r="D86" s="292">
        <v>5489</v>
      </c>
      <c r="E86" s="292">
        <v>40281.949999999997</v>
      </c>
      <c r="F86" s="64">
        <f t="shared" si="0"/>
        <v>733.86682455820733</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698963</v>
      </c>
      <c r="E91" s="63">
        <f t="shared" si="21"/>
        <v>243652.03000000003</v>
      </c>
      <c r="F91" s="64">
        <f t="shared" si="0"/>
        <v>34.859074085466617</v>
      </c>
    </row>
    <row r="92" spans="1:6" ht="12.75" customHeight="1" x14ac:dyDescent="0.2">
      <c r="A92" s="61">
        <v>6421</v>
      </c>
      <c r="B92" s="95" t="s">
        <v>237</v>
      </c>
      <c r="C92" s="62" t="s">
        <v>238</v>
      </c>
      <c r="D92" s="292">
        <v>69011</v>
      </c>
      <c r="E92" s="292">
        <v>2126.98</v>
      </c>
      <c r="F92" s="64">
        <f t="shared" si="0"/>
        <v>3.0820883627247833</v>
      </c>
    </row>
    <row r="93" spans="1:6" ht="12.75" customHeight="1" x14ac:dyDescent="0.2">
      <c r="A93" s="61">
        <v>6422</v>
      </c>
      <c r="B93" s="95" t="s">
        <v>239</v>
      </c>
      <c r="C93" s="62" t="s">
        <v>240</v>
      </c>
      <c r="D93" s="292">
        <v>625557</v>
      </c>
      <c r="E93" s="292">
        <v>233397.51</v>
      </c>
      <c r="F93" s="64">
        <f t="shared" si="0"/>
        <v>37.310350615531441</v>
      </c>
    </row>
    <row r="94" spans="1:6" ht="12.75" customHeight="1" x14ac:dyDescent="0.2">
      <c r="A94" s="61">
        <v>6423</v>
      </c>
      <c r="B94" s="95" t="s">
        <v>241</v>
      </c>
      <c r="C94" s="62" t="s">
        <v>242</v>
      </c>
      <c r="D94" s="292">
        <v>4395</v>
      </c>
      <c r="E94" s="292">
        <v>8127.54</v>
      </c>
      <c r="F94" s="64">
        <f t="shared" si="0"/>
        <v>184.92696245733788</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1293487</v>
      </c>
      <c r="E106" s="63">
        <f t="shared" si="23"/>
        <v>1840476.14</v>
      </c>
      <c r="F106" s="64">
        <f t="shared" si="0"/>
        <v>142.28795032342808</v>
      </c>
    </row>
    <row r="107" spans="1:6" ht="12.75" customHeight="1" x14ac:dyDescent="0.2">
      <c r="A107" s="61">
        <v>651</v>
      </c>
      <c r="B107" s="95" t="s">
        <v>267</v>
      </c>
      <c r="C107" s="62" t="s">
        <v>268</v>
      </c>
      <c r="D107" s="63">
        <f t="shared" ref="D107:E107" si="24">SUM(D108:D111)</f>
        <v>14410</v>
      </c>
      <c r="E107" s="63">
        <f t="shared" si="24"/>
        <v>6407.26</v>
      </c>
      <c r="F107" s="64">
        <f t="shared" si="0"/>
        <v>44.463983344899376</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v>9078</v>
      </c>
      <c r="E110" s="292"/>
      <c r="F110" s="64">
        <f t="shared" si="0"/>
        <v>0</v>
      </c>
    </row>
    <row r="111" spans="1:6" ht="12.75" customHeight="1" x14ac:dyDescent="0.2">
      <c r="A111" s="61">
        <v>6514</v>
      </c>
      <c r="B111" s="95" t="s">
        <v>275</v>
      </c>
      <c r="C111" s="62" t="s">
        <v>276</v>
      </c>
      <c r="D111" s="292">
        <v>5332</v>
      </c>
      <c r="E111" s="292">
        <v>6407.26</v>
      </c>
      <c r="F111" s="64">
        <f t="shared" si="0"/>
        <v>120.16616654163541</v>
      </c>
    </row>
    <row r="112" spans="1:6" ht="12.75" customHeight="1" x14ac:dyDescent="0.2">
      <c r="A112" s="61">
        <v>652</v>
      </c>
      <c r="B112" s="95" t="s">
        <v>277</v>
      </c>
      <c r="C112" s="62" t="s">
        <v>278</v>
      </c>
      <c r="D112" s="63">
        <f t="shared" ref="D112:E112" si="25">SUM(D113:D119)</f>
        <v>93705</v>
      </c>
      <c r="E112" s="63">
        <f t="shared" si="25"/>
        <v>305611</v>
      </c>
      <c r="F112" s="64">
        <f t="shared" si="0"/>
        <v>326.14161464169467</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2039</v>
      </c>
      <c r="E114" s="292">
        <v>3403.29</v>
      </c>
      <c r="F114" s="64">
        <f t="shared" si="0"/>
        <v>166.90975968612065</v>
      </c>
    </row>
    <row r="115" spans="1:6" ht="12.75" customHeight="1" x14ac:dyDescent="0.2">
      <c r="A115" s="61">
        <v>6524</v>
      </c>
      <c r="B115" s="95" t="s">
        <v>283</v>
      </c>
      <c r="C115" s="62" t="s">
        <v>284</v>
      </c>
      <c r="D115" s="292">
        <v>12</v>
      </c>
      <c r="E115" s="292"/>
      <c r="F115" s="64">
        <f t="shared" si="0"/>
        <v>0</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91654</v>
      </c>
      <c r="E117" s="292">
        <v>302207.71000000002</v>
      </c>
      <c r="F117" s="64">
        <f t="shared" si="0"/>
        <v>329.72670041678487</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1185372</v>
      </c>
      <c r="E120" s="63">
        <f t="shared" si="26"/>
        <v>1528457.88</v>
      </c>
      <c r="F120" s="64">
        <f t="shared" si="0"/>
        <v>128.94330893592897</v>
      </c>
    </row>
    <row r="121" spans="1:6" ht="12.75" customHeight="1" x14ac:dyDescent="0.2">
      <c r="A121" s="61">
        <v>6531</v>
      </c>
      <c r="B121" s="95" t="s">
        <v>295</v>
      </c>
      <c r="C121" s="62" t="s">
        <v>296</v>
      </c>
      <c r="D121" s="292">
        <v>534597</v>
      </c>
      <c r="E121" s="292">
        <v>747531.48</v>
      </c>
      <c r="F121" s="64">
        <f t="shared" si="0"/>
        <v>139.83084080157576</v>
      </c>
    </row>
    <row r="122" spans="1:6" ht="12.75" customHeight="1" x14ac:dyDescent="0.2">
      <c r="A122" s="61">
        <v>6532</v>
      </c>
      <c r="B122" s="95" t="s">
        <v>297</v>
      </c>
      <c r="C122" s="62" t="s">
        <v>298</v>
      </c>
      <c r="D122" s="292">
        <v>650775</v>
      </c>
      <c r="E122" s="292">
        <v>780926.4</v>
      </c>
      <c r="F122" s="64">
        <f t="shared" si="0"/>
        <v>119.99944681341476</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13380</v>
      </c>
      <c r="E124" s="63">
        <f t="shared" si="27"/>
        <v>7881.87</v>
      </c>
      <c r="F124" s="64">
        <f t="shared" si="0"/>
        <v>58.907847533632285</v>
      </c>
    </row>
    <row r="125" spans="1:6" ht="12.75" customHeight="1" x14ac:dyDescent="0.2">
      <c r="A125" s="61">
        <v>661</v>
      </c>
      <c r="B125" s="107" t="s">
        <v>303</v>
      </c>
      <c r="C125" s="62" t="s">
        <v>304</v>
      </c>
      <c r="D125" s="63">
        <f t="shared" ref="D125:E125" si="28">SUM(D126:D127)</f>
        <v>13380</v>
      </c>
      <c r="E125" s="63">
        <f t="shared" si="28"/>
        <v>7881.87</v>
      </c>
      <c r="F125" s="64">
        <f t="shared" si="0"/>
        <v>58.907847533632285</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13380</v>
      </c>
      <c r="E127" s="292">
        <v>7881.87</v>
      </c>
      <c r="F127" s="64">
        <f t="shared" si="0"/>
        <v>58.907847533632285</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23911</v>
      </c>
      <c r="E139" s="63">
        <f t="shared" si="33"/>
        <v>16050</v>
      </c>
      <c r="F139" s="64">
        <f t="shared" si="31"/>
        <v>67.123917862071849</v>
      </c>
    </row>
    <row r="140" spans="1:6" ht="12.75" customHeight="1" x14ac:dyDescent="0.2">
      <c r="A140" s="61">
        <v>681</v>
      </c>
      <c r="B140" s="95" t="s">
        <v>333</v>
      </c>
      <c r="C140" s="62" t="s">
        <v>334</v>
      </c>
      <c r="D140" s="63">
        <f t="shared" ref="D140:E140" si="34">SUM(D141:D149)</f>
        <v>23911</v>
      </c>
      <c r="E140" s="63">
        <f t="shared" si="34"/>
        <v>16050</v>
      </c>
      <c r="F140" s="64">
        <f t="shared" si="31"/>
        <v>67.123917862071849</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v>23911</v>
      </c>
      <c r="E149" s="292">
        <v>16050</v>
      </c>
      <c r="F149" s="64">
        <f t="shared" si="31"/>
        <v>67.123917862071849</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4817228</v>
      </c>
      <c r="E151" s="63">
        <f t="shared" si="35"/>
        <v>4375497.3600000003</v>
      </c>
      <c r="F151" s="64">
        <f t="shared" si="31"/>
        <v>90.830190308617333</v>
      </c>
    </row>
    <row r="152" spans="1:6" ht="12.75" customHeight="1" x14ac:dyDescent="0.2">
      <c r="A152" s="61">
        <v>31</v>
      </c>
      <c r="B152" s="95" t="s">
        <v>356</v>
      </c>
      <c r="C152" s="62" t="s">
        <v>357</v>
      </c>
      <c r="D152" s="63">
        <f t="shared" ref="D152:E152" si="36">D153+D158+D159</f>
        <v>1340527</v>
      </c>
      <c r="E152" s="63">
        <f t="shared" si="36"/>
        <v>841735.41</v>
      </c>
      <c r="F152" s="64">
        <f t="shared" si="31"/>
        <v>62.791380554065682</v>
      </c>
    </row>
    <row r="153" spans="1:6" ht="12.75" customHeight="1" x14ac:dyDescent="0.2">
      <c r="A153" s="61">
        <v>311</v>
      </c>
      <c r="B153" s="95" t="s">
        <v>358</v>
      </c>
      <c r="C153" s="62" t="s">
        <v>359</v>
      </c>
      <c r="D153" s="63">
        <f t="shared" ref="D153:E153" si="37">SUM(D154:D157)</f>
        <v>1123680</v>
      </c>
      <c r="E153" s="63">
        <f t="shared" si="37"/>
        <v>708273.88</v>
      </c>
      <c r="F153" s="64">
        <f t="shared" si="31"/>
        <v>63.031635341022351</v>
      </c>
    </row>
    <row r="154" spans="1:6" ht="12.75" customHeight="1" x14ac:dyDescent="0.2">
      <c r="A154" s="61">
        <v>3111</v>
      </c>
      <c r="B154" s="95" t="s">
        <v>360</v>
      </c>
      <c r="C154" s="62" t="s">
        <v>361</v>
      </c>
      <c r="D154" s="292">
        <v>1081570</v>
      </c>
      <c r="E154" s="292">
        <v>708273.88</v>
      </c>
      <c r="F154" s="64">
        <f t="shared" si="31"/>
        <v>65.485717984041713</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v>42110</v>
      </c>
      <c r="E157" s="292"/>
      <c r="F157" s="64">
        <f t="shared" si="31"/>
        <v>0</v>
      </c>
    </row>
    <row r="158" spans="1:6" ht="12.75" customHeight="1" x14ac:dyDescent="0.2">
      <c r="A158" s="61">
        <v>312</v>
      </c>
      <c r="B158" s="95" t="s">
        <v>368</v>
      </c>
      <c r="C158" s="62" t="s">
        <v>369</v>
      </c>
      <c r="D158" s="292">
        <v>79231</v>
      </c>
      <c r="E158" s="292">
        <v>16596.29</v>
      </c>
      <c r="F158" s="64">
        <f t="shared" si="31"/>
        <v>20.946712776564731</v>
      </c>
    </row>
    <row r="159" spans="1:6" ht="12.75" customHeight="1" x14ac:dyDescent="0.2">
      <c r="A159" s="61">
        <v>313</v>
      </c>
      <c r="B159" s="95" t="s">
        <v>370</v>
      </c>
      <c r="C159" s="62" t="s">
        <v>371</v>
      </c>
      <c r="D159" s="63">
        <f t="shared" ref="D159:E159" si="38">SUM(D160:D162)</f>
        <v>137616</v>
      </c>
      <c r="E159" s="63">
        <f t="shared" si="38"/>
        <v>116865.24</v>
      </c>
      <c r="F159" s="64">
        <f t="shared" si="31"/>
        <v>84.921259155912111</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137616</v>
      </c>
      <c r="E161" s="292">
        <v>116865.24</v>
      </c>
      <c r="F161" s="64">
        <f t="shared" si="31"/>
        <v>84.921259155912111</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2139509</v>
      </c>
      <c r="E163" s="63">
        <f t="shared" si="39"/>
        <v>1922135.07</v>
      </c>
      <c r="F163" s="64">
        <f t="shared" si="31"/>
        <v>89.840008618799928</v>
      </c>
    </row>
    <row r="164" spans="1:6" ht="12.75" customHeight="1" x14ac:dyDescent="0.2">
      <c r="A164" s="61">
        <v>321</v>
      </c>
      <c r="B164" s="95" t="s">
        <v>379</v>
      </c>
      <c r="C164" s="62" t="s">
        <v>380</v>
      </c>
      <c r="D164" s="63">
        <f t="shared" ref="D164:E164" si="40">SUM(D165:D168)</f>
        <v>44817</v>
      </c>
      <c r="E164" s="63">
        <f t="shared" si="40"/>
        <v>51185.369999999995</v>
      </c>
      <c r="F164" s="64">
        <f t="shared" si="31"/>
        <v>114.20971952607269</v>
      </c>
    </row>
    <row r="165" spans="1:6" ht="12.75" customHeight="1" x14ac:dyDescent="0.2">
      <c r="A165" s="61">
        <v>3211</v>
      </c>
      <c r="B165" s="95" t="s">
        <v>381</v>
      </c>
      <c r="C165" s="62" t="s">
        <v>382</v>
      </c>
      <c r="D165" s="292">
        <v>21631</v>
      </c>
      <c r="E165" s="292">
        <v>25727.37</v>
      </c>
      <c r="F165" s="64">
        <f t="shared" si="31"/>
        <v>118.93749711062827</v>
      </c>
    </row>
    <row r="166" spans="1:6" ht="12.75" customHeight="1" x14ac:dyDescent="0.2">
      <c r="A166" s="61">
        <v>3212</v>
      </c>
      <c r="B166" s="95" t="s">
        <v>383</v>
      </c>
      <c r="C166" s="62" t="s">
        <v>384</v>
      </c>
      <c r="D166" s="292">
        <v>19586</v>
      </c>
      <c r="E166" s="292">
        <v>25188</v>
      </c>
      <c r="F166" s="64">
        <f t="shared" si="31"/>
        <v>128.60206269784541</v>
      </c>
    </row>
    <row r="167" spans="1:6" ht="12.75" customHeight="1" x14ac:dyDescent="0.2">
      <c r="A167" s="61">
        <v>3213</v>
      </c>
      <c r="B167" s="95" t="s">
        <v>385</v>
      </c>
      <c r="C167" s="62" t="s">
        <v>386</v>
      </c>
      <c r="D167" s="292">
        <v>3600</v>
      </c>
      <c r="E167" s="292"/>
      <c r="F167" s="64">
        <f t="shared" si="31"/>
        <v>0</v>
      </c>
    </row>
    <row r="168" spans="1:6" ht="12.75" customHeight="1" x14ac:dyDescent="0.2">
      <c r="A168" s="61">
        <v>3214</v>
      </c>
      <c r="B168" s="95" t="s">
        <v>387</v>
      </c>
      <c r="C168" s="62" t="s">
        <v>388</v>
      </c>
      <c r="D168" s="292"/>
      <c r="E168" s="292">
        <v>270</v>
      </c>
      <c r="F168" s="64" t="str">
        <f t="shared" si="31"/>
        <v>-</v>
      </c>
    </row>
    <row r="169" spans="1:6" ht="12.75" customHeight="1" x14ac:dyDescent="0.2">
      <c r="A169" s="61">
        <v>322</v>
      </c>
      <c r="B169" s="95" t="s">
        <v>389</v>
      </c>
      <c r="C169" s="62" t="s">
        <v>390</v>
      </c>
      <c r="D169" s="63">
        <f t="shared" ref="D169:E169" si="41">SUM(D170:D176)</f>
        <v>246478</v>
      </c>
      <c r="E169" s="63">
        <f t="shared" si="41"/>
        <v>372807.95</v>
      </c>
      <c r="F169" s="64">
        <f t="shared" si="31"/>
        <v>151.254047014338</v>
      </c>
    </row>
    <row r="170" spans="1:6" ht="12.75" customHeight="1" x14ac:dyDescent="0.2">
      <c r="A170" s="61">
        <v>3221</v>
      </c>
      <c r="B170" s="95" t="s">
        <v>391</v>
      </c>
      <c r="C170" s="62" t="s">
        <v>392</v>
      </c>
      <c r="D170" s="292">
        <v>32268</v>
      </c>
      <c r="E170" s="292">
        <v>40505.919999999998</v>
      </c>
      <c r="F170" s="64">
        <f t="shared" si="31"/>
        <v>125.5296888558324</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180511</v>
      </c>
      <c r="E172" s="292">
        <v>316221.58</v>
      </c>
      <c r="F172" s="64">
        <f t="shared" si="31"/>
        <v>175.18133520948862</v>
      </c>
    </row>
    <row r="173" spans="1:6" ht="12.75" customHeight="1" x14ac:dyDescent="0.2">
      <c r="A173" s="61">
        <v>3224</v>
      </c>
      <c r="B173" s="95" t="s">
        <v>397</v>
      </c>
      <c r="C173" s="62" t="s">
        <v>398</v>
      </c>
      <c r="D173" s="292">
        <v>25531</v>
      </c>
      <c r="E173" s="292">
        <v>14662.52</v>
      </c>
      <c r="F173" s="64">
        <f t="shared" si="31"/>
        <v>57.430261251028156</v>
      </c>
    </row>
    <row r="174" spans="1:6" ht="12.75" customHeight="1" x14ac:dyDescent="0.2">
      <c r="A174" s="61">
        <v>3225</v>
      </c>
      <c r="B174" s="95" t="s">
        <v>399</v>
      </c>
      <c r="C174" s="62" t="s">
        <v>400</v>
      </c>
      <c r="D174" s="292">
        <v>8168</v>
      </c>
      <c r="E174" s="292">
        <v>1417.93</v>
      </c>
      <c r="F174" s="64">
        <f t="shared" si="31"/>
        <v>17.359573947110675</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1605184</v>
      </c>
      <c r="E177" s="63">
        <f t="shared" si="42"/>
        <v>1283158.4099999999</v>
      </c>
      <c r="F177" s="64">
        <f t="shared" si="31"/>
        <v>79.938400208325021</v>
      </c>
    </row>
    <row r="178" spans="1:6" ht="12.75" customHeight="1" x14ac:dyDescent="0.2">
      <c r="A178" s="61">
        <v>3231</v>
      </c>
      <c r="B178" s="95" t="s">
        <v>407</v>
      </c>
      <c r="C178" s="62" t="s">
        <v>408</v>
      </c>
      <c r="D178" s="292">
        <v>36497</v>
      </c>
      <c r="E178" s="292">
        <v>47728.31</v>
      </c>
      <c r="F178" s="64">
        <f t="shared" si="31"/>
        <v>130.77324163629888</v>
      </c>
    </row>
    <row r="179" spans="1:6" ht="12.75" customHeight="1" x14ac:dyDescent="0.2">
      <c r="A179" s="61">
        <v>3232</v>
      </c>
      <c r="B179" s="95" t="s">
        <v>409</v>
      </c>
      <c r="C179" s="62" t="s">
        <v>410</v>
      </c>
      <c r="D179" s="292">
        <v>343246</v>
      </c>
      <c r="E179" s="292">
        <v>415905.9</v>
      </c>
      <c r="F179" s="64">
        <f t="shared" si="31"/>
        <v>121.1684622690432</v>
      </c>
    </row>
    <row r="180" spans="1:6" ht="12.75" customHeight="1" x14ac:dyDescent="0.2">
      <c r="A180" s="61">
        <v>3233</v>
      </c>
      <c r="B180" s="95" t="s">
        <v>411</v>
      </c>
      <c r="C180" s="62" t="s">
        <v>412</v>
      </c>
      <c r="D180" s="292">
        <v>26271</v>
      </c>
      <c r="E180" s="292">
        <v>85736.75</v>
      </c>
      <c r="F180" s="64">
        <f t="shared" si="31"/>
        <v>326.35510639107764</v>
      </c>
    </row>
    <row r="181" spans="1:6" ht="12.75" customHeight="1" x14ac:dyDescent="0.2">
      <c r="A181" s="61">
        <v>3234</v>
      </c>
      <c r="B181" s="95" t="s">
        <v>413</v>
      </c>
      <c r="C181" s="62" t="s">
        <v>414</v>
      </c>
      <c r="D181" s="292">
        <v>876893</v>
      </c>
      <c r="E181" s="292">
        <v>459667.36</v>
      </c>
      <c r="F181" s="64">
        <f t="shared" si="31"/>
        <v>52.420005633526557</v>
      </c>
    </row>
    <row r="182" spans="1:6" ht="12.75" customHeight="1" x14ac:dyDescent="0.2">
      <c r="A182" s="61">
        <v>3235</v>
      </c>
      <c r="B182" s="95" t="s">
        <v>415</v>
      </c>
      <c r="C182" s="62" t="s">
        <v>416</v>
      </c>
      <c r="D182" s="292">
        <v>7281</v>
      </c>
      <c r="E182" s="292">
        <v>6544.57</v>
      </c>
      <c r="F182" s="64">
        <f t="shared" si="31"/>
        <v>89.885592638373851</v>
      </c>
    </row>
    <row r="183" spans="1:6" ht="12.75" customHeight="1" x14ac:dyDescent="0.2">
      <c r="A183" s="61">
        <v>3236</v>
      </c>
      <c r="B183" s="95" t="s">
        <v>417</v>
      </c>
      <c r="C183" s="62" t="s">
        <v>418</v>
      </c>
      <c r="D183" s="292"/>
      <c r="E183" s="292"/>
      <c r="F183" s="64" t="str">
        <f t="shared" si="31"/>
        <v>-</v>
      </c>
    </row>
    <row r="184" spans="1:6" ht="12.75" customHeight="1" x14ac:dyDescent="0.2">
      <c r="A184" s="61">
        <v>3237</v>
      </c>
      <c r="B184" s="95" t="s">
        <v>419</v>
      </c>
      <c r="C184" s="62" t="s">
        <v>420</v>
      </c>
      <c r="D184" s="292">
        <v>251750</v>
      </c>
      <c r="E184" s="292">
        <v>137323.69</v>
      </c>
      <c r="F184" s="64">
        <f t="shared" si="31"/>
        <v>54.547642502482617</v>
      </c>
    </row>
    <row r="185" spans="1:6" ht="12.75" customHeight="1" x14ac:dyDescent="0.2">
      <c r="A185" s="61">
        <v>3238</v>
      </c>
      <c r="B185" s="95" t="s">
        <v>421</v>
      </c>
      <c r="C185" s="62" t="s">
        <v>422</v>
      </c>
      <c r="D185" s="292">
        <v>23240</v>
      </c>
      <c r="E185" s="292">
        <v>32108.080000000002</v>
      </c>
      <c r="F185" s="64">
        <f t="shared" si="31"/>
        <v>138.15869191049913</v>
      </c>
    </row>
    <row r="186" spans="1:6" ht="12.75" customHeight="1" x14ac:dyDescent="0.2">
      <c r="A186" s="61">
        <v>3239</v>
      </c>
      <c r="B186" s="95" t="s">
        <v>423</v>
      </c>
      <c r="C186" s="62" t="s">
        <v>424</v>
      </c>
      <c r="D186" s="292">
        <v>40006</v>
      </c>
      <c r="E186" s="292">
        <v>98143.75</v>
      </c>
      <c r="F186" s="64">
        <f t="shared" si="31"/>
        <v>245.32257661350795</v>
      </c>
    </row>
    <row r="187" spans="1:6" ht="12.75" customHeight="1" x14ac:dyDescent="0.2">
      <c r="A187" s="61">
        <v>324</v>
      </c>
      <c r="B187" s="95" t="s">
        <v>425</v>
      </c>
      <c r="C187" s="62" t="s">
        <v>426</v>
      </c>
      <c r="D187" s="292">
        <v>299</v>
      </c>
      <c r="E187" s="292"/>
      <c r="F187" s="64">
        <f t="shared" si="31"/>
        <v>0</v>
      </c>
    </row>
    <row r="188" spans="1:6" ht="12.75" customHeight="1" x14ac:dyDescent="0.2">
      <c r="A188" s="61">
        <v>329</v>
      </c>
      <c r="B188" s="95" t="s">
        <v>427</v>
      </c>
      <c r="C188" s="62" t="s">
        <v>428</v>
      </c>
      <c r="D188" s="63">
        <f t="shared" ref="D188:E188" si="43">SUM(D189:D195)</f>
        <v>242731</v>
      </c>
      <c r="E188" s="63">
        <f t="shared" si="43"/>
        <v>214983.34000000003</v>
      </c>
      <c r="F188" s="64">
        <f t="shared" si="31"/>
        <v>88.568555314319156</v>
      </c>
    </row>
    <row r="189" spans="1:6" ht="12.75" customHeight="1" x14ac:dyDescent="0.2">
      <c r="A189" s="61">
        <v>3291</v>
      </c>
      <c r="B189" s="237" t="s">
        <v>429</v>
      </c>
      <c r="C189" s="62" t="s">
        <v>430</v>
      </c>
      <c r="D189" s="292">
        <v>63752</v>
      </c>
      <c r="E189" s="292">
        <v>42059.16</v>
      </c>
      <c r="F189" s="64">
        <f t="shared" si="31"/>
        <v>65.973083197389897</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v>4963</v>
      </c>
      <c r="E191" s="292">
        <v>6769.58</v>
      </c>
      <c r="F191" s="64">
        <f t="shared" si="31"/>
        <v>136.40096715696151</v>
      </c>
    </row>
    <row r="192" spans="1:6" ht="12.75" customHeight="1" x14ac:dyDescent="0.2">
      <c r="A192" s="61">
        <v>3294</v>
      </c>
      <c r="B192" s="95" t="s">
        <v>435</v>
      </c>
      <c r="C192" s="62" t="s">
        <v>436</v>
      </c>
      <c r="D192" s="292"/>
      <c r="E192" s="292">
        <v>1565</v>
      </c>
      <c r="F192" s="64" t="str">
        <f t="shared" si="31"/>
        <v>-</v>
      </c>
    </row>
    <row r="193" spans="1:6" ht="12.75" customHeight="1" x14ac:dyDescent="0.2">
      <c r="A193" s="61">
        <v>3295</v>
      </c>
      <c r="B193" s="95" t="s">
        <v>437</v>
      </c>
      <c r="C193" s="62" t="s">
        <v>438</v>
      </c>
      <c r="D193" s="292">
        <v>32892</v>
      </c>
      <c r="E193" s="292">
        <v>60536.72</v>
      </c>
      <c r="F193" s="64">
        <f t="shared" si="31"/>
        <v>184.04694150553325</v>
      </c>
    </row>
    <row r="194" spans="1:6" ht="12.75" customHeight="1" x14ac:dyDescent="0.2">
      <c r="A194" s="61" t="s">
        <v>439</v>
      </c>
      <c r="B194" s="95" t="s">
        <v>440</v>
      </c>
      <c r="C194" s="62" t="s">
        <v>439</v>
      </c>
      <c r="D194" s="292">
        <v>34742</v>
      </c>
      <c r="E194" s="292"/>
      <c r="F194" s="64">
        <f t="shared" si="31"/>
        <v>0</v>
      </c>
    </row>
    <row r="195" spans="1:6" ht="12.75" customHeight="1" x14ac:dyDescent="0.2">
      <c r="A195" s="61">
        <v>3299</v>
      </c>
      <c r="B195" s="95" t="s">
        <v>441</v>
      </c>
      <c r="C195" s="62" t="s">
        <v>442</v>
      </c>
      <c r="D195" s="292">
        <v>106382</v>
      </c>
      <c r="E195" s="292">
        <v>104052.88</v>
      </c>
      <c r="F195" s="64">
        <f t="shared" si="31"/>
        <v>97.810607057584932</v>
      </c>
    </row>
    <row r="196" spans="1:6" ht="12.75" customHeight="1" x14ac:dyDescent="0.2">
      <c r="A196" s="61">
        <v>34</v>
      </c>
      <c r="B196" s="237" t="s">
        <v>443</v>
      </c>
      <c r="C196" s="62" t="s">
        <v>444</v>
      </c>
      <c r="D196" s="63">
        <f t="shared" ref="D196:E196" si="44">D197+D202+D210</f>
        <v>51318</v>
      </c>
      <c r="E196" s="63">
        <f t="shared" si="44"/>
        <v>45096.55</v>
      </c>
      <c r="F196" s="64">
        <f t="shared" si="31"/>
        <v>87.876670953661488</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40854</v>
      </c>
      <c r="E202" s="63">
        <f t="shared" si="46"/>
        <v>36975.65</v>
      </c>
      <c r="F202" s="64">
        <f t="shared" si="31"/>
        <v>90.506804719244144</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v>40854</v>
      </c>
      <c r="E205" s="292">
        <v>36975.65</v>
      </c>
      <c r="F205" s="64">
        <f t="shared" si="31"/>
        <v>90.506804719244144</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10464</v>
      </c>
      <c r="E210" s="63">
        <f t="shared" si="47"/>
        <v>8120.9</v>
      </c>
      <c r="F210" s="64">
        <f t="shared" si="31"/>
        <v>77.607989296636077</v>
      </c>
    </row>
    <row r="211" spans="1:6" ht="12.75" customHeight="1" x14ac:dyDescent="0.2">
      <c r="A211" s="61">
        <v>3431</v>
      </c>
      <c r="B211" s="237" t="s">
        <v>473</v>
      </c>
      <c r="C211" s="62" t="s">
        <v>474</v>
      </c>
      <c r="D211" s="292">
        <v>6510</v>
      </c>
      <c r="E211" s="292">
        <v>7368</v>
      </c>
      <c r="F211" s="64">
        <f t="shared" si="31"/>
        <v>113.17972350230414</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v>3954</v>
      </c>
      <c r="E213" s="292">
        <v>752.9</v>
      </c>
      <c r="F213" s="64">
        <f t="shared" si="31"/>
        <v>19.041476985331311</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65396.52</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65396.52</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v>65396.52</v>
      </c>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872615</v>
      </c>
      <c r="E224" s="63">
        <f t="shared" si="51"/>
        <v>1274638.67</v>
      </c>
      <c r="F224" s="64">
        <f t="shared" ref="F224:F233" si="52">IF(D224&lt;&gt;0,IF(E224/D224&gt;=100,"&gt;&gt;100",E224/D224*100),"-")</f>
        <v>146.07113904757537</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872615</v>
      </c>
      <c r="E240" s="63">
        <f t="shared" si="58"/>
        <v>1274638.67</v>
      </c>
      <c r="F240" s="64">
        <f t="shared" ref="F240:F241" si="59">IF(D240&lt;&gt;0,IF(E240/D240&gt;=100,"&gt;&gt;100",E240/D240*100),"-")</f>
        <v>146.07113904757537</v>
      </c>
    </row>
    <row r="241" spans="1:6" ht="24" x14ac:dyDescent="0.2">
      <c r="A241" s="61">
        <v>3672</v>
      </c>
      <c r="B241" s="95" t="s">
        <v>533</v>
      </c>
      <c r="C241" s="62" t="s">
        <v>534</v>
      </c>
      <c r="D241" s="292">
        <v>872615</v>
      </c>
      <c r="E241" s="292">
        <v>1269998.67</v>
      </c>
      <c r="F241" s="64">
        <f t="shared" si="59"/>
        <v>145.53940397540723</v>
      </c>
    </row>
    <row r="242" spans="1:6" ht="24" x14ac:dyDescent="0.2">
      <c r="A242" s="61">
        <v>3673</v>
      </c>
      <c r="B242" s="95" t="s">
        <v>535</v>
      </c>
      <c r="C242" s="62" t="s">
        <v>536</v>
      </c>
      <c r="D242" s="292"/>
      <c r="E242" s="292">
        <v>4640</v>
      </c>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173502</v>
      </c>
      <c r="E252" s="63">
        <f t="shared" si="63"/>
        <v>91328.23</v>
      </c>
      <c r="F252" s="64">
        <f t="shared" ref="F252:F257" si="64">IF(D252&lt;&gt;0,IF(E252/D252&gt;=100,"&gt;&gt;100",E252/D252*100),"-")</f>
        <v>52.638142499798271</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173502</v>
      </c>
      <c r="E259" s="63">
        <f t="shared" si="66"/>
        <v>91328.23</v>
      </c>
      <c r="F259" s="64">
        <f t="shared" ref="F259:F261" si="67">IF(D259&lt;&gt;0,IF(E259/D259&gt;=100,"&gt;&gt;100",E259/D259*100),"-")</f>
        <v>52.638142499798271</v>
      </c>
    </row>
    <row r="260" spans="1:6" ht="12.75" customHeight="1" x14ac:dyDescent="0.2">
      <c r="A260" s="61">
        <v>3721</v>
      </c>
      <c r="B260" s="95" t="s">
        <v>567</v>
      </c>
      <c r="C260" s="62" t="s">
        <v>568</v>
      </c>
      <c r="D260" s="292">
        <v>167607</v>
      </c>
      <c r="E260" s="292">
        <v>84024</v>
      </c>
      <c r="F260" s="64">
        <f t="shared" si="67"/>
        <v>50.131557751167911</v>
      </c>
    </row>
    <row r="261" spans="1:6" ht="12.75" customHeight="1" x14ac:dyDescent="0.2">
      <c r="A261" s="61">
        <v>3722</v>
      </c>
      <c r="B261" s="95" t="s">
        <v>569</v>
      </c>
      <c r="C261" s="62" t="s">
        <v>570</v>
      </c>
      <c r="D261" s="292">
        <v>5895</v>
      </c>
      <c r="E261" s="292">
        <v>7304.23</v>
      </c>
      <c r="F261" s="64">
        <f t="shared" si="67"/>
        <v>123.90551314673451</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239757</v>
      </c>
      <c r="E263" s="63">
        <f t="shared" si="68"/>
        <v>135166.91</v>
      </c>
      <c r="F263" s="64">
        <f t="shared" ref="F263:F266" si="69">IF(D263&lt;&gt;0,IF(E263/D263&gt;=100,"&gt;&gt;100",E263/D263*100),"-")</f>
        <v>56.376627168341273</v>
      </c>
    </row>
    <row r="264" spans="1:6" ht="12.75" customHeight="1" x14ac:dyDescent="0.2">
      <c r="A264" s="61">
        <v>381</v>
      </c>
      <c r="B264" s="95" t="s">
        <v>575</v>
      </c>
      <c r="C264" s="62" t="s">
        <v>576</v>
      </c>
      <c r="D264" s="63">
        <f t="shared" ref="D264:E264" si="70">SUM(D265:D267)</f>
        <v>239757</v>
      </c>
      <c r="E264" s="63">
        <f t="shared" si="70"/>
        <v>135166.91</v>
      </c>
      <c r="F264" s="64">
        <f t="shared" si="69"/>
        <v>56.376627168341273</v>
      </c>
    </row>
    <row r="265" spans="1:6" ht="12.75" customHeight="1" x14ac:dyDescent="0.2">
      <c r="A265" s="61">
        <v>3811</v>
      </c>
      <c r="B265" s="95" t="s">
        <v>577</v>
      </c>
      <c r="C265" s="62" t="s">
        <v>578</v>
      </c>
      <c r="D265" s="292">
        <v>239757</v>
      </c>
      <c r="E265" s="292">
        <v>135166.91</v>
      </c>
      <c r="F265" s="64">
        <f t="shared" si="69"/>
        <v>56.376627168341273</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4817228</v>
      </c>
      <c r="E289" s="63">
        <f t="shared" si="79"/>
        <v>4375497.3600000003</v>
      </c>
      <c r="F289" s="64">
        <f t="shared" si="76"/>
        <v>90.830190308617333</v>
      </c>
    </row>
    <row r="290" spans="1:6" ht="12.75" customHeight="1" x14ac:dyDescent="0.2">
      <c r="A290" s="61" t="s">
        <v>616</v>
      </c>
      <c r="B290" s="95" t="s">
        <v>627</v>
      </c>
      <c r="C290" s="62" t="s">
        <v>628</v>
      </c>
      <c r="D290" s="63">
        <f>IF(D6&gt;=D289,D6-D289,0)</f>
        <v>200070</v>
      </c>
      <c r="E290" s="63">
        <f>IF(E6&gt;=E289,E6-E289,0)</f>
        <v>1404649.0199999996</v>
      </c>
      <c r="F290" s="64">
        <f t="shared" si="76"/>
        <v>702.07878242615061</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v>9513858</v>
      </c>
      <c r="E293" s="292">
        <v>2811120.64</v>
      </c>
      <c r="F293" s="64">
        <f t="shared" si="76"/>
        <v>29.54764134591877</v>
      </c>
    </row>
    <row r="294" spans="1:6" ht="12.75" customHeight="1" x14ac:dyDescent="0.2">
      <c r="A294" s="61">
        <v>96</v>
      </c>
      <c r="B294" s="95" t="s">
        <v>635</v>
      </c>
      <c r="C294" s="62" t="s">
        <v>636</v>
      </c>
      <c r="D294" s="292">
        <v>25843964</v>
      </c>
      <c r="E294" s="292">
        <v>29850350.579999998</v>
      </c>
      <c r="F294" s="64">
        <f t="shared" si="76"/>
        <v>115.50221390186117</v>
      </c>
    </row>
    <row r="295" spans="1:6" ht="24" x14ac:dyDescent="0.2">
      <c r="A295" s="61">
        <v>9661</v>
      </c>
      <c r="B295" s="95" t="s">
        <v>637</v>
      </c>
      <c r="C295" s="62" t="s">
        <v>638</v>
      </c>
      <c r="D295" s="292"/>
      <c r="E295" s="292">
        <v>1446.26</v>
      </c>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77191</v>
      </c>
      <c r="E298" s="63">
        <f t="shared" si="80"/>
        <v>18268.330000000002</v>
      </c>
      <c r="F298" s="64">
        <f t="shared" ref="F298:F418" si="81">IF(D298&lt;&gt;0,IF(E298/D298&gt;=100,"&gt;&gt;100",E298/D298*100),"-")</f>
        <v>23.666398932518042</v>
      </c>
    </row>
    <row r="299" spans="1:6" ht="12.75" customHeight="1" x14ac:dyDescent="0.2">
      <c r="A299" s="61">
        <v>71</v>
      </c>
      <c r="B299" s="95" t="s">
        <v>644</v>
      </c>
      <c r="C299" s="62" t="s">
        <v>645</v>
      </c>
      <c r="D299" s="63">
        <f t="shared" ref="D299:E299" si="82">D300+D304</f>
        <v>76180</v>
      </c>
      <c r="E299" s="63">
        <f t="shared" si="82"/>
        <v>15000</v>
      </c>
      <c r="F299" s="64">
        <f t="shared" si="81"/>
        <v>19.690207403517984</v>
      </c>
    </row>
    <row r="300" spans="1:6" ht="24" x14ac:dyDescent="0.2">
      <c r="A300" s="61">
        <v>711</v>
      </c>
      <c r="B300" s="95" t="s">
        <v>646</v>
      </c>
      <c r="C300" s="62" t="s">
        <v>647</v>
      </c>
      <c r="D300" s="63">
        <f t="shared" ref="D300:E300" si="83">SUM(D301:D303)</f>
        <v>76180</v>
      </c>
      <c r="E300" s="63">
        <f t="shared" si="83"/>
        <v>15000</v>
      </c>
      <c r="F300" s="64">
        <f t="shared" si="81"/>
        <v>19.690207403517984</v>
      </c>
    </row>
    <row r="301" spans="1:6" ht="12.75" customHeight="1" x14ac:dyDescent="0.2">
      <c r="A301" s="61">
        <v>7111</v>
      </c>
      <c r="B301" s="95" t="s">
        <v>648</v>
      </c>
      <c r="C301" s="62" t="s">
        <v>649</v>
      </c>
      <c r="D301" s="292">
        <v>76180</v>
      </c>
      <c r="E301" s="292">
        <v>15000</v>
      </c>
      <c r="F301" s="64">
        <f t="shared" si="81"/>
        <v>19.690207403517984</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1011</v>
      </c>
      <c r="E311" s="63">
        <f t="shared" si="85"/>
        <v>3268.33</v>
      </c>
      <c r="F311" s="64">
        <f t="shared" si="81"/>
        <v>323.27695351137487</v>
      </c>
    </row>
    <row r="312" spans="1:6" ht="12.75" customHeight="1" x14ac:dyDescent="0.2">
      <c r="A312" s="61">
        <v>721</v>
      </c>
      <c r="B312" s="95" t="s">
        <v>670</v>
      </c>
      <c r="C312" s="62" t="s">
        <v>671</v>
      </c>
      <c r="D312" s="63">
        <f t="shared" ref="D312:E312" si="86">SUM(D313:D316)</f>
        <v>1011</v>
      </c>
      <c r="E312" s="63">
        <f t="shared" si="86"/>
        <v>3268.33</v>
      </c>
      <c r="F312" s="64">
        <f t="shared" si="81"/>
        <v>323.27695351137487</v>
      </c>
    </row>
    <row r="313" spans="1:6" ht="12.75" customHeight="1" x14ac:dyDescent="0.2">
      <c r="A313" s="61">
        <v>7211</v>
      </c>
      <c r="B313" s="95" t="s">
        <v>672</v>
      </c>
      <c r="C313" s="62" t="s">
        <v>673</v>
      </c>
      <c r="D313" s="292">
        <v>1011</v>
      </c>
      <c r="E313" s="292">
        <v>3268.33</v>
      </c>
      <c r="F313" s="64">
        <f t="shared" si="81"/>
        <v>323.27695351137487</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709345</v>
      </c>
      <c r="E350" s="63">
        <f t="shared" si="95"/>
        <v>440875.58999999997</v>
      </c>
      <c r="F350" s="64">
        <f t="shared" si="81"/>
        <v>62.152491382895484</v>
      </c>
    </row>
    <row r="351" spans="1:6" ht="12.75" customHeight="1" x14ac:dyDescent="0.2">
      <c r="A351" s="61">
        <v>41</v>
      </c>
      <c r="B351" s="95" t="s">
        <v>748</v>
      </c>
      <c r="C351" s="62" t="s">
        <v>749</v>
      </c>
      <c r="D351" s="63">
        <f t="shared" ref="D351:E351" si="96">D352+D356</f>
        <v>224649</v>
      </c>
      <c r="E351" s="63">
        <f t="shared" si="96"/>
        <v>59711.34</v>
      </c>
      <c r="F351" s="64">
        <f t="shared" si="81"/>
        <v>26.579837880426798</v>
      </c>
    </row>
    <row r="352" spans="1:6" ht="12.75" customHeight="1" x14ac:dyDescent="0.2">
      <c r="A352" s="61">
        <v>411</v>
      </c>
      <c r="B352" s="95" t="s">
        <v>750</v>
      </c>
      <c r="C352" s="62" t="s">
        <v>751</v>
      </c>
      <c r="D352" s="63">
        <f t="shared" ref="D352:E352" si="97">SUM(D353:D355)</f>
        <v>224649</v>
      </c>
      <c r="E352" s="63">
        <f t="shared" si="97"/>
        <v>59711.34</v>
      </c>
      <c r="F352" s="64">
        <f t="shared" si="81"/>
        <v>26.579837880426798</v>
      </c>
    </row>
    <row r="353" spans="1:6" ht="12.75" customHeight="1" x14ac:dyDescent="0.2">
      <c r="A353" s="61">
        <v>4111</v>
      </c>
      <c r="B353" s="95" t="s">
        <v>648</v>
      </c>
      <c r="C353" s="62" t="s">
        <v>752</v>
      </c>
      <c r="D353" s="292">
        <v>224649</v>
      </c>
      <c r="E353" s="292">
        <v>59711.34</v>
      </c>
      <c r="F353" s="64">
        <f t="shared" si="81"/>
        <v>26.579837880426798</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350321</v>
      </c>
      <c r="E363" s="63">
        <f t="shared" si="99"/>
        <v>318389.25</v>
      </c>
      <c r="F363" s="64">
        <f t="shared" si="81"/>
        <v>90.885002611890243</v>
      </c>
    </row>
    <row r="364" spans="1:6" ht="12.75" customHeight="1" x14ac:dyDescent="0.2">
      <c r="A364" s="61">
        <v>421</v>
      </c>
      <c r="B364" s="95" t="s">
        <v>766</v>
      </c>
      <c r="C364" s="62" t="s">
        <v>767</v>
      </c>
      <c r="D364" s="63">
        <f t="shared" ref="D364:E364" si="100">SUM(D365:D368)</f>
        <v>256620</v>
      </c>
      <c r="E364" s="63">
        <f t="shared" si="100"/>
        <v>0</v>
      </c>
      <c r="F364" s="64">
        <f t="shared" si="81"/>
        <v>0</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v>199711</v>
      </c>
      <c r="E366" s="292"/>
      <c r="F366" s="64">
        <f t="shared" si="81"/>
        <v>0</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v>56909</v>
      </c>
      <c r="E368" s="292"/>
      <c r="F368" s="64">
        <f t="shared" si="81"/>
        <v>0</v>
      </c>
    </row>
    <row r="369" spans="1:6" ht="12.75" customHeight="1" x14ac:dyDescent="0.2">
      <c r="A369" s="61">
        <v>422</v>
      </c>
      <c r="B369" s="95" t="s">
        <v>772</v>
      </c>
      <c r="C369" s="62" t="s">
        <v>773</v>
      </c>
      <c r="D369" s="63">
        <f t="shared" ref="D369:E369" si="101">SUM(D370:D377)</f>
        <v>6670</v>
      </c>
      <c r="E369" s="63">
        <f t="shared" si="101"/>
        <v>173134.25</v>
      </c>
      <c r="F369" s="64">
        <f t="shared" si="81"/>
        <v>2595.7158920539728</v>
      </c>
    </row>
    <row r="370" spans="1:6" ht="12.75" customHeight="1" x14ac:dyDescent="0.2">
      <c r="A370" s="61">
        <v>4221</v>
      </c>
      <c r="B370" s="95" t="s">
        <v>682</v>
      </c>
      <c r="C370" s="62" t="s">
        <v>774</v>
      </c>
      <c r="D370" s="292">
        <v>6670</v>
      </c>
      <c r="E370" s="292">
        <v>9819</v>
      </c>
      <c r="F370" s="64">
        <f t="shared" si="81"/>
        <v>147.21139430284859</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v>163315.25</v>
      </c>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87031</v>
      </c>
      <c r="E391" s="63">
        <f t="shared" si="105"/>
        <v>145255</v>
      </c>
      <c r="F391" s="64">
        <f t="shared" si="81"/>
        <v>166.90029989314152</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v>1380</v>
      </c>
      <c r="F393" s="64" t="str">
        <f t="shared" si="81"/>
        <v>-</v>
      </c>
    </row>
    <row r="394" spans="1:6" ht="12.75" customHeight="1" x14ac:dyDescent="0.2">
      <c r="A394" s="61">
        <v>4263</v>
      </c>
      <c r="B394" s="95" t="s">
        <v>730</v>
      </c>
      <c r="C394" s="62" t="s">
        <v>805</v>
      </c>
      <c r="D394" s="292"/>
      <c r="E394" s="292">
        <v>22000</v>
      </c>
      <c r="F394" s="64" t="str">
        <f t="shared" si="81"/>
        <v>-</v>
      </c>
    </row>
    <row r="395" spans="1:6" ht="12.75" customHeight="1" x14ac:dyDescent="0.2">
      <c r="A395" s="61">
        <v>4264</v>
      </c>
      <c r="B395" s="95" t="s">
        <v>732</v>
      </c>
      <c r="C395" s="62" t="s">
        <v>806</v>
      </c>
      <c r="D395" s="292">
        <v>87031</v>
      </c>
      <c r="E395" s="292">
        <v>121875</v>
      </c>
      <c r="F395" s="64">
        <f t="shared" si="81"/>
        <v>140.03630890142594</v>
      </c>
    </row>
    <row r="396" spans="1:6" ht="24" x14ac:dyDescent="0.2">
      <c r="A396" s="61">
        <v>43</v>
      </c>
      <c r="B396" s="105" t="s">
        <v>807</v>
      </c>
      <c r="C396" s="62" t="s">
        <v>808</v>
      </c>
      <c r="D396" s="63">
        <f t="shared" ref="D396:E396" si="106">D397</f>
        <v>0</v>
      </c>
      <c r="E396" s="63">
        <f t="shared" si="106"/>
        <v>12000</v>
      </c>
      <c r="F396" s="64" t="str">
        <f t="shared" si="81"/>
        <v>-</v>
      </c>
    </row>
    <row r="397" spans="1:6" ht="12.75" customHeight="1" x14ac:dyDescent="0.2">
      <c r="A397" s="61">
        <v>431</v>
      </c>
      <c r="B397" s="95" t="s">
        <v>809</v>
      </c>
      <c r="C397" s="62" t="s">
        <v>810</v>
      </c>
      <c r="D397" s="63">
        <f t="shared" ref="D397:E397" si="107">SUM(D398:D399)</f>
        <v>0</v>
      </c>
      <c r="E397" s="63">
        <f t="shared" si="107"/>
        <v>12000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v>12000</v>
      </c>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134375</v>
      </c>
      <c r="E402" s="63">
        <f t="shared" si="109"/>
        <v>50775</v>
      </c>
      <c r="F402" s="64">
        <f t="shared" si="81"/>
        <v>37.786046511627909</v>
      </c>
    </row>
    <row r="403" spans="1:6" ht="12.75" customHeight="1" x14ac:dyDescent="0.2">
      <c r="A403" s="61">
        <v>451</v>
      </c>
      <c r="B403" s="95" t="s">
        <v>819</v>
      </c>
      <c r="C403" s="62" t="s">
        <v>820</v>
      </c>
      <c r="D403" s="292">
        <v>134375</v>
      </c>
      <c r="E403" s="292">
        <v>50775</v>
      </c>
      <c r="F403" s="64">
        <f t="shared" si="81"/>
        <v>37.786046511627909</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632154</v>
      </c>
      <c r="E408" s="63">
        <f t="shared" si="111"/>
        <v>422607.25999999995</v>
      </c>
      <c r="F408" s="64">
        <f t="shared" si="81"/>
        <v>66.851947468496604</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v>16702032</v>
      </c>
      <c r="E410" s="292">
        <v>15733340.18</v>
      </c>
      <c r="F410" s="64">
        <f t="shared" si="81"/>
        <v>94.200155885224021</v>
      </c>
    </row>
    <row r="411" spans="1:6" ht="12.75" customHeight="1" x14ac:dyDescent="0.2">
      <c r="A411" s="61">
        <v>97</v>
      </c>
      <c r="B411" s="95" t="s">
        <v>835</v>
      </c>
      <c r="C411" s="62" t="s">
        <v>836</v>
      </c>
      <c r="D411" s="292">
        <v>579658</v>
      </c>
      <c r="E411" s="292">
        <v>473858.18</v>
      </c>
      <c r="F411" s="64">
        <f t="shared" si="81"/>
        <v>81.747889272640066</v>
      </c>
    </row>
    <row r="412" spans="1:6" ht="12.75" customHeight="1" x14ac:dyDescent="0.2">
      <c r="A412" s="61" t="s">
        <v>616</v>
      </c>
      <c r="B412" s="95" t="s">
        <v>837</v>
      </c>
      <c r="C412" s="62" t="s">
        <v>838</v>
      </c>
      <c r="D412" s="63">
        <f>D6+D298</f>
        <v>5094489</v>
      </c>
      <c r="E412" s="63">
        <f>E6+E298</f>
        <v>5798414.71</v>
      </c>
      <c r="F412" s="64">
        <f t="shared" si="81"/>
        <v>113.81739581732337</v>
      </c>
    </row>
    <row r="413" spans="1:6" ht="12.75" customHeight="1" x14ac:dyDescent="0.2">
      <c r="A413" s="61" t="s">
        <v>616</v>
      </c>
      <c r="B413" s="95" t="s">
        <v>839</v>
      </c>
      <c r="C413" s="62" t="s">
        <v>840</v>
      </c>
      <c r="D413" s="63">
        <f t="shared" ref="D413:E413" si="112">D289+D350</f>
        <v>5526573</v>
      </c>
      <c r="E413" s="63">
        <f t="shared" si="112"/>
        <v>4816372.95</v>
      </c>
      <c r="F413" s="64">
        <f t="shared" si="81"/>
        <v>87.14935910554334</v>
      </c>
    </row>
    <row r="414" spans="1:6" ht="12.75" customHeight="1" x14ac:dyDescent="0.2">
      <c r="A414" s="61" t="s">
        <v>616</v>
      </c>
      <c r="B414" s="95" t="s">
        <v>841</v>
      </c>
      <c r="C414" s="62" t="s">
        <v>842</v>
      </c>
      <c r="D414" s="63">
        <f t="shared" ref="D414:E414" si="113">IF(D412&gt;=D413,D412-D413,0)</f>
        <v>0</v>
      </c>
      <c r="E414" s="63">
        <f t="shared" si="113"/>
        <v>982041.75999999978</v>
      </c>
      <c r="F414" s="64" t="str">
        <f t="shared" si="81"/>
        <v>-</v>
      </c>
    </row>
    <row r="415" spans="1:6" ht="12.75" customHeight="1" x14ac:dyDescent="0.2">
      <c r="A415" s="61" t="s">
        <v>616</v>
      </c>
      <c r="B415" s="95" t="s">
        <v>843</v>
      </c>
      <c r="C415" s="62" t="s">
        <v>844</v>
      </c>
      <c r="D415" s="63">
        <f t="shared" ref="D415:E415" si="114">IF(D413&gt;=D412,D413-D412,0)</f>
        <v>432084</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26215890</v>
      </c>
      <c r="E417" s="63">
        <f t="shared" si="116"/>
        <v>18544460.82</v>
      </c>
      <c r="F417" s="64">
        <f t="shared" si="81"/>
        <v>70.73748333548852</v>
      </c>
    </row>
    <row r="418" spans="1:6" ht="12.75" customHeight="1" x14ac:dyDescent="0.2">
      <c r="A418" s="68" t="s">
        <v>850</v>
      </c>
      <c r="B418" s="98" t="s">
        <v>851</v>
      </c>
      <c r="C418" s="69" t="s">
        <v>852</v>
      </c>
      <c r="D418" s="75">
        <f t="shared" ref="D418:E418" si="117">D294+D411</f>
        <v>26423622</v>
      </c>
      <c r="E418" s="75">
        <f t="shared" si="117"/>
        <v>30324208.759999998</v>
      </c>
      <c r="F418" s="70">
        <f t="shared" si="81"/>
        <v>114.76174144483295</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236198</v>
      </c>
      <c r="E528" s="63">
        <f t="shared" si="148"/>
        <v>208332.38</v>
      </c>
      <c r="F528" s="64">
        <f t="shared" si="119"/>
        <v>88.202431858017434</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236198</v>
      </c>
      <c r="E593" s="63">
        <f t="shared" si="167"/>
        <v>208332.38</v>
      </c>
      <c r="F593" s="64">
        <f t="shared" si="119"/>
        <v>88.202431858017434</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208101</v>
      </c>
      <c r="E605" s="63">
        <f t="shared" si="171"/>
        <v>208235.38</v>
      </c>
      <c r="F605" s="64">
        <f t="shared" si="119"/>
        <v>100.06457441338581</v>
      </c>
    </row>
    <row r="606" spans="1:6" ht="24" x14ac:dyDescent="0.2">
      <c r="A606" s="61">
        <v>5443</v>
      </c>
      <c r="B606" s="95" t="s">
        <v>1217</v>
      </c>
      <c r="C606" s="62" t="s">
        <v>1218</v>
      </c>
      <c r="D606" s="292">
        <v>208101</v>
      </c>
      <c r="E606" s="292">
        <v>208235.38</v>
      </c>
      <c r="F606" s="64">
        <f t="shared" si="119"/>
        <v>100.06457441338581</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28097</v>
      </c>
      <c r="E617" s="63">
        <f t="shared" si="173"/>
        <v>97</v>
      </c>
      <c r="F617" s="64">
        <f t="shared" si="119"/>
        <v>0.345232587108944</v>
      </c>
    </row>
    <row r="618" spans="1:6" ht="12.75" customHeight="1" x14ac:dyDescent="0.2">
      <c r="A618" s="61">
        <v>5471</v>
      </c>
      <c r="B618" s="95" t="s">
        <v>1241</v>
      </c>
      <c r="C618" s="62" t="s">
        <v>1242</v>
      </c>
      <c r="D618" s="292">
        <v>28097</v>
      </c>
      <c r="E618" s="292">
        <v>97</v>
      </c>
      <c r="F618" s="64">
        <f t="shared" si="119"/>
        <v>0.345232587108944</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236198</v>
      </c>
      <c r="E636" s="63">
        <f t="shared" si="179"/>
        <v>208332.38</v>
      </c>
      <c r="F636" s="64">
        <f t="shared" si="119"/>
        <v>88.202431858017434</v>
      </c>
    </row>
    <row r="637" spans="1:6" ht="12.75" customHeight="1" x14ac:dyDescent="0.2">
      <c r="A637" s="61">
        <v>92213</v>
      </c>
      <c r="B637" s="95" t="s">
        <v>1279</v>
      </c>
      <c r="C637" s="62" t="s">
        <v>1280</v>
      </c>
      <c r="D637" s="292">
        <v>1779531</v>
      </c>
      <c r="E637" s="292"/>
      <c r="F637" s="64">
        <f t="shared" si="119"/>
        <v>0</v>
      </c>
    </row>
    <row r="638" spans="1:6" ht="12.75" customHeight="1" x14ac:dyDescent="0.2">
      <c r="A638" s="61">
        <v>92223</v>
      </c>
      <c r="B638" s="95" t="s">
        <v>1281</v>
      </c>
      <c r="C638" s="62" t="s">
        <v>1282</v>
      </c>
      <c r="D638" s="292"/>
      <c r="E638" s="292">
        <v>1363583.57</v>
      </c>
      <c r="F638" s="64" t="str">
        <f t="shared" si="119"/>
        <v>-</v>
      </c>
    </row>
    <row r="639" spans="1:6" ht="12.75" customHeight="1" x14ac:dyDescent="0.2">
      <c r="A639" s="61" t="s">
        <v>616</v>
      </c>
      <c r="B639" s="95" t="s">
        <v>1283</v>
      </c>
      <c r="C639" s="62" t="s">
        <v>1284</v>
      </c>
      <c r="D639" s="63">
        <f t="shared" ref="D639:E639" si="180">D412+D420</f>
        <v>5094489</v>
      </c>
      <c r="E639" s="63">
        <f t="shared" si="180"/>
        <v>5798414.71</v>
      </c>
      <c r="F639" s="64">
        <f t="shared" si="119"/>
        <v>113.81739581732337</v>
      </c>
    </row>
    <row r="640" spans="1:6" ht="12.75" customHeight="1" x14ac:dyDescent="0.2">
      <c r="A640" s="61" t="s">
        <v>616</v>
      </c>
      <c r="B640" s="95" t="s">
        <v>1285</v>
      </c>
      <c r="C640" s="62" t="s">
        <v>1286</v>
      </c>
      <c r="D640" s="63">
        <f t="shared" ref="D640:E640" si="181">D413+D528</f>
        <v>5762771</v>
      </c>
      <c r="E640" s="63">
        <f t="shared" si="181"/>
        <v>5024705.33</v>
      </c>
      <c r="F640" s="64">
        <f t="shared" si="119"/>
        <v>87.192521271450843</v>
      </c>
    </row>
    <row r="641" spans="1:6" ht="12.75" customHeight="1" x14ac:dyDescent="0.2">
      <c r="A641" s="61" t="s">
        <v>616</v>
      </c>
      <c r="B641" s="95" t="s">
        <v>1287</v>
      </c>
      <c r="C641" s="62" t="s">
        <v>1288</v>
      </c>
      <c r="D641" s="63">
        <f t="shared" ref="D641:E641" si="182">IF(D639&gt;=D640,D639-D640,0)</f>
        <v>0</v>
      </c>
      <c r="E641" s="63">
        <f t="shared" si="182"/>
        <v>773709.37999999989</v>
      </c>
      <c r="F641" s="64" t="str">
        <f t="shared" si="119"/>
        <v>-</v>
      </c>
    </row>
    <row r="642" spans="1:6" ht="12.75" customHeight="1" x14ac:dyDescent="0.2">
      <c r="A642" s="61" t="s">
        <v>616</v>
      </c>
      <c r="B642" s="95" t="s">
        <v>1289</v>
      </c>
      <c r="C642" s="62" t="s">
        <v>1290</v>
      </c>
      <c r="D642" s="63">
        <f t="shared" ref="D642:E642" si="183">IF(D640&gt;=D639,D640-D639,0)</f>
        <v>668282</v>
      </c>
      <c r="E642" s="63">
        <f t="shared" si="183"/>
        <v>0</v>
      </c>
      <c r="F642" s="64">
        <f t="shared" si="119"/>
        <v>0</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24436359</v>
      </c>
      <c r="E644" s="63">
        <f t="shared" si="185"/>
        <v>19908044.390000001</v>
      </c>
      <c r="F644" s="64">
        <f t="shared" si="119"/>
        <v>81.468947112783866</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25104641</v>
      </c>
      <c r="E646" s="63">
        <f t="shared" si="187"/>
        <v>19134335.010000002</v>
      </c>
      <c r="F646" s="64">
        <f t="shared" si="119"/>
        <v>76.21831760111607</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1944869</v>
      </c>
      <c r="E649" s="292">
        <v>802797.34</v>
      </c>
      <c r="F649" s="64">
        <f t="shared" ref="F649:F723" si="188">IF(D649&lt;&gt;0,IF(E649/D649&gt;=100,"&gt;&gt;100",E649/D649*100),"-")</f>
        <v>41.277707650232479</v>
      </c>
    </row>
    <row r="650" spans="1:6" ht="12.75" customHeight="1" x14ac:dyDescent="0.2">
      <c r="A650" s="61" t="s">
        <v>1304</v>
      </c>
      <c r="B650" s="95" t="s">
        <v>1305</v>
      </c>
      <c r="C650" s="62" t="s">
        <v>1304</v>
      </c>
      <c r="D650" s="292">
        <v>6119266</v>
      </c>
      <c r="E650" s="292">
        <v>6371430.1600000001</v>
      </c>
      <c r="F650" s="64">
        <f t="shared" si="188"/>
        <v>104.12082364126678</v>
      </c>
    </row>
    <row r="651" spans="1:6" ht="12.75" customHeight="1" x14ac:dyDescent="0.2">
      <c r="A651" s="61" t="s">
        <v>1306</v>
      </c>
      <c r="B651" s="95" t="s">
        <v>1307</v>
      </c>
      <c r="C651" s="62" t="s">
        <v>1306</v>
      </c>
      <c r="D651" s="292">
        <v>8064135</v>
      </c>
      <c r="E651" s="292">
        <v>7063476.1100000003</v>
      </c>
      <c r="F651" s="64">
        <f t="shared" si="188"/>
        <v>87.591243326159599</v>
      </c>
    </row>
    <row r="652" spans="1:6" ht="24" x14ac:dyDescent="0.2">
      <c r="A652" s="61">
        <v>11</v>
      </c>
      <c r="B652" s="95" t="s">
        <v>1308</v>
      </c>
      <c r="C652" s="62" t="s">
        <v>1309</v>
      </c>
      <c r="D652" s="63">
        <f t="shared" ref="D652:E652" si="189">+D649+D650-D651</f>
        <v>0</v>
      </c>
      <c r="E652" s="63">
        <f t="shared" si="189"/>
        <v>110751.38999999966</v>
      </c>
      <c r="F652" s="64" t="str">
        <f t="shared" si="188"/>
        <v>-</v>
      </c>
    </row>
    <row r="653" spans="1:6" ht="24" x14ac:dyDescent="0.2">
      <c r="A653" s="61" t="s">
        <v>616</v>
      </c>
      <c r="B653" s="95" t="s">
        <v>1310</v>
      </c>
      <c r="C653" s="62" t="s">
        <v>1311</v>
      </c>
      <c r="D653" s="316">
        <v>22</v>
      </c>
      <c r="E653" s="316">
        <v>23</v>
      </c>
      <c r="F653" s="64">
        <f t="shared" si="188"/>
        <v>104.54545454545455</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22</v>
      </c>
      <c r="E655" s="316">
        <v>22</v>
      </c>
      <c r="F655" s="64">
        <f t="shared" si="188"/>
        <v>100</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v>16051</v>
      </c>
      <c r="E658" s="292"/>
      <c r="F658" s="64">
        <f t="shared" si="188"/>
        <v>0</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v>200</v>
      </c>
      <c r="E660" s="292"/>
      <c r="F660" s="64">
        <f t="shared" si="188"/>
        <v>0</v>
      </c>
    </row>
    <row r="661" spans="1:6" ht="12.75" customHeight="1" x14ac:dyDescent="0.2">
      <c r="A661" s="61">
        <v>63311</v>
      </c>
      <c r="B661" s="95" t="s">
        <v>1327</v>
      </c>
      <c r="C661" s="62" t="s">
        <v>1328</v>
      </c>
      <c r="D661" s="292">
        <v>298629</v>
      </c>
      <c r="E661" s="292">
        <v>366624.78</v>
      </c>
      <c r="F661" s="64">
        <f t="shared" si="188"/>
        <v>122.76931577308299</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v>172766</v>
      </c>
      <c r="E664" s="292">
        <v>118463.76</v>
      </c>
      <c r="F664" s="64">
        <f t="shared" si="188"/>
        <v>68.568908234259055</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v>200725</v>
      </c>
      <c r="E673" s="292"/>
      <c r="F673" s="64">
        <f t="shared" si="188"/>
        <v>0</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v>69687</v>
      </c>
      <c r="E716" s="292"/>
      <c r="F716" s="64">
        <f t="shared" si="188"/>
        <v>0</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19586</v>
      </c>
      <c r="E718" s="292">
        <v>25188</v>
      </c>
      <c r="F718" s="64">
        <f t="shared" si="188"/>
        <v>128.60206269784541</v>
      </c>
    </row>
    <row r="719" spans="1:6" ht="12.75" customHeight="1" x14ac:dyDescent="0.2">
      <c r="A719" s="61" t="s">
        <v>1425</v>
      </c>
      <c r="B719" s="95" t="s">
        <v>1426</v>
      </c>
      <c r="C719" s="62" t="s">
        <v>1425</v>
      </c>
      <c r="D719" s="292">
        <v>2144</v>
      </c>
      <c r="E719" s="292"/>
      <c r="F719" s="64">
        <f t="shared" si="188"/>
        <v>0</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v>17446.009999999998</v>
      </c>
      <c r="F721" s="64" t="str">
        <f t="shared" si="188"/>
        <v>-</v>
      </c>
    </row>
    <row r="722" spans="1:6" ht="12.75" customHeight="1" x14ac:dyDescent="0.2">
      <c r="A722" s="61" t="s">
        <v>1431</v>
      </c>
      <c r="B722" s="95" t="s">
        <v>1432</v>
      </c>
      <c r="C722" s="62" t="s">
        <v>1431</v>
      </c>
      <c r="D722" s="292"/>
      <c r="E722" s="292">
        <v>3078.47</v>
      </c>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62139</v>
      </c>
      <c r="E725" s="292">
        <v>42059.16</v>
      </c>
      <c r="F725" s="64">
        <f t="shared" ref="F725:F982" si="190">IF(D725&lt;&gt;0,IF(E725/D725&gt;=100,"&gt;&gt;100",E725/D725*100),"-")</f>
        <v>67.685608072225179</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v>40854</v>
      </c>
      <c r="E742" s="292">
        <v>36975.65</v>
      </c>
      <c r="F742" s="64">
        <f t="shared" si="190"/>
        <v>90.506804719244144</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v>69167</v>
      </c>
      <c r="E816" s="292">
        <v>53333.33</v>
      </c>
      <c r="F816" s="64">
        <f t="shared" si="190"/>
        <v>77.108057310567176</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v>30000</v>
      </c>
      <c r="E818" s="292"/>
      <c r="F818" s="64">
        <f t="shared" si="190"/>
        <v>0</v>
      </c>
    </row>
    <row r="819" spans="1:6" ht="12.75" customHeight="1" x14ac:dyDescent="0.2">
      <c r="A819" s="61">
        <v>37215</v>
      </c>
      <c r="B819" s="95" t="s">
        <v>1625</v>
      </c>
      <c r="C819" s="62" t="s">
        <v>1626</v>
      </c>
      <c r="D819" s="292">
        <v>21900</v>
      </c>
      <c r="E819" s="292">
        <v>9900</v>
      </c>
      <c r="F819" s="64">
        <f t="shared" si="190"/>
        <v>45.205479452054789</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v>46540</v>
      </c>
      <c r="E823" s="292">
        <v>20790.669999999998</v>
      </c>
      <c r="F823" s="64">
        <f t="shared" si="190"/>
        <v>44.672690159003004</v>
      </c>
    </row>
    <row r="824" spans="1:6" ht="12.75" customHeight="1" x14ac:dyDescent="0.2">
      <c r="A824" s="61">
        <v>37221</v>
      </c>
      <c r="B824" s="95" t="s">
        <v>1635</v>
      </c>
      <c r="C824" s="62" t="s">
        <v>1636</v>
      </c>
      <c r="D824" s="292">
        <v>5895</v>
      </c>
      <c r="E824" s="292">
        <v>7304.23</v>
      </c>
      <c r="F824" s="64">
        <f t="shared" si="190"/>
        <v>123.90551314673451</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v>208101</v>
      </c>
      <c r="E954" s="292">
        <v>208235.38</v>
      </c>
      <c r="F954" s="64">
        <f t="shared" si="190"/>
        <v>100.06457441338581</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v>28097</v>
      </c>
      <c r="E968" s="292">
        <v>97</v>
      </c>
      <c r="F968" s="64">
        <f t="shared" si="190"/>
        <v>0.345232587108944</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20"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9"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8"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7"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pane ySplit="1" topLeftCell="A26" activePane="bottomLeft" state="frozen"/>
      <selection pane="bottomLeft" activeCell="D104" sqref="D104"/>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31808714.699999999</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3967140.8499999996</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3530964.26</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841735.41</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1858448.72</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44987.26</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v>65396.52</v>
      </c>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91328.23</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629068.12</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436176.59</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5669557.9699999988</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4989814.9399999985</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841735.41</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3445843.48</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44997.83</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v>47396.52</v>
      </c>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118516.85</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491324.85</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471410.65</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208332.38</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v>208332.38</v>
      </c>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30106297.579999998</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3022166.9299999997</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1693882.67</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1593369.67</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v>477207.23</v>
      </c>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v>249530.23999999999</v>
      </c>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v>325890.34999999998</v>
      </c>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v>540741.85</v>
      </c>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48368.79</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v>48368.79</v>
      </c>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18000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v>18000</v>
      </c>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34144.21</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v>11309.77</v>
      </c>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v>13462.68</v>
      </c>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v>9371.76</v>
      </c>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995130.17</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v>79311</v>
      </c>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v>109462.5</v>
      </c>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v>180452.5</v>
      </c>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v>625904.17000000004</v>
      </c>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333154.09000000003</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v>333154.09000000003</v>
      </c>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27084130.650000002</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17345179.600000001</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v>215493.05</v>
      </c>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9523458</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6"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36"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6</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34805</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6</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Provjera</v>
      </c>
      <c r="C213" s="145" t="s">
        <v>3242</v>
      </c>
      <c r="D213" s="150"/>
      <c r="E213" s="87">
        <f t="shared" si="20"/>
        <v>0</v>
      </c>
      <c r="F213" s="87">
        <f t="shared" ref="F213:F274" si="21">MAX(L213:O213)</f>
        <v>1</v>
      </c>
      <c r="G213" s="87"/>
      <c r="H213" s="87"/>
      <c r="I213" s="87"/>
      <c r="J213" s="87"/>
      <c r="K213" s="87"/>
      <c r="L213" s="87">
        <f>IF(AND('PR-RAS'!D24&gt;0,'PR-RAS'!D658=0),1,0)</f>
        <v>0</v>
      </c>
      <c r="M213" s="87">
        <f>IF(AND('PR-RAS'!E24&gt;0,'PR-RAS'!E658=0),1,0)</f>
        <v>1</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1</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0</v>
      </c>
      <c r="M217" s="87">
        <f>IF(AND('PR-RAS'!E158&gt;0,SUM('PR-RAS'!E716:E717)=0),1,0)</f>
        <v>1</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5" priority="1" operator="equal">
      <formula>"O.K."</formula>
    </cfRule>
  </conditionalFormatting>
  <conditionalFormatting sqref="B5:B13 B286:B292 B294:B295 B297 B299 B20:B32 B276:B284 B257:B274 B34:B100 B102:B219">
    <cfRule type="cellIs" dxfId="14" priority="2" operator="equal">
      <formula>"Provjera"</formula>
    </cfRule>
  </conditionalFormatting>
  <conditionalFormatting sqref="B5:B13 B15:B18 B286:B292 B294:B295 B297 B20:B32 B276:B284 B257:B274 B34:B100 B102:B219">
    <cfRule type="cellIs" dxfId="13" priority="3" operator="equal">
      <formula>"Pogreška"</formula>
    </cfRule>
  </conditionalFormatting>
  <conditionalFormatting sqref="B15:B18">
    <cfRule type="cellIs" dxfId="12" priority="4" operator="equal">
      <formula>"Provjera"</formula>
    </cfRule>
  </conditionalFormatting>
  <conditionalFormatting sqref="B33">
    <cfRule type="cellIs" dxfId="11" priority="5" operator="equal">
      <formula>"Provjera"</formula>
    </cfRule>
  </conditionalFormatting>
  <conditionalFormatting sqref="B33">
    <cfRule type="cellIs" dxfId="10" priority="6" operator="equal">
      <formula>"Pogreška"</formula>
    </cfRule>
  </conditionalFormatting>
  <conditionalFormatting sqref="B285">
    <cfRule type="cellIs" dxfId="9" priority="15" operator="equal">
      <formula>"Provjera"</formula>
    </cfRule>
  </conditionalFormatting>
  <conditionalFormatting sqref="B285">
    <cfRule type="cellIs" dxfId="8" priority="16" operator="equal">
      <formula>"Pogreška"</formula>
    </cfRule>
  </conditionalFormatting>
  <conditionalFormatting sqref="B101">
    <cfRule type="cellIs" dxfId="7" priority="17" operator="equal">
      <formula>"Provjera"</formula>
    </cfRule>
  </conditionalFormatting>
  <conditionalFormatting sqref="B101">
    <cfRule type="cellIs" dxfId="6" priority="18" operator="equal">
      <formula>"Pogreška"</formula>
    </cfRule>
  </conditionalFormatting>
  <conditionalFormatting sqref="B220:B256">
    <cfRule type="cellIs" dxfId="5" priority="23" operator="equal">
      <formula>"Provjera"</formula>
    </cfRule>
  </conditionalFormatting>
  <conditionalFormatting sqref="B220:B256">
    <cfRule type="cellIs" dxfId="4"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2022-04-04T19:59:02Z</cp:lastPrinted>
  <dcterms:created xsi:type="dcterms:W3CDTF">2022-04-01T05:14:30Z</dcterms:created>
  <dcterms:modified xsi:type="dcterms:W3CDTF">2022-04-12T13:21:33Z</dcterms:modified>
</cp:coreProperties>
</file>